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60" windowHeight="17020"/>
  </bookViews>
  <sheets>
    <sheet name="Sheet1 (2)" sheetId="2" r:id="rId1"/>
  </sheets>
  <definedNames>
    <definedName name="_xlnm.Print_Area" localSheetId="0">'Sheet1 (2)'!$A$1:$I$37</definedName>
  </definedNames>
  <calcPr calcId="144525"/>
</workbook>
</file>

<file path=xl/sharedStrings.xml><?xml version="1.0" encoding="utf-8"?>
<sst xmlns="http://schemas.openxmlformats.org/spreadsheetml/2006/main" count="105" uniqueCount="85">
  <si>
    <t>阜阳智谷产业活动配套服务项目报价单</t>
  </si>
  <si>
    <t>序号</t>
  </si>
  <si>
    <t>类别</t>
  </si>
  <si>
    <t>物料名称</t>
  </si>
  <si>
    <t>规格明细</t>
  </si>
  <si>
    <t>单位</t>
  </si>
  <si>
    <t>数量</t>
  </si>
  <si>
    <t>单价</t>
  </si>
  <si>
    <t>总价</t>
  </si>
  <si>
    <t>小计</t>
  </si>
  <si>
    <t>布置及搭建</t>
  </si>
  <si>
    <t>产业布局和园区展示桁架</t>
  </si>
  <si>
    <t>6×3m黑胶喷绘U型包边 桁架搭建6套</t>
  </si>
  <si>
    <t>㎡</t>
  </si>
  <si>
    <t>服务台</t>
  </si>
  <si>
    <t>6×3m黑胶喷绘U型包边 桁架搭建1套</t>
  </si>
  <si>
    <t>嘉宾席</t>
  </si>
  <si>
    <t>靠背椅</t>
  </si>
  <si>
    <t>把</t>
  </si>
  <si>
    <t>桌椅</t>
  </si>
  <si>
    <t>2m长条桌带桌布 配两个椅子（含服务台及备用）</t>
  </si>
  <si>
    <t>套</t>
  </si>
  <si>
    <t>主舞台地毯</t>
  </si>
  <si>
    <t>植绒地毯（蓝、红、灰）18*7m</t>
  </si>
  <si>
    <t>电子屏</t>
  </si>
  <si>
    <t>P3户外高清电子屏10*4m</t>
  </si>
  <si>
    <t>主舞台</t>
  </si>
  <si>
    <t>60cm高铝合金舞台搭建+两侧台阶16×6m</t>
  </si>
  <si>
    <t>主舞台前档</t>
  </si>
  <si>
    <t>12m*1m龙卡板+木工底座</t>
  </si>
  <si>
    <t>服务道具</t>
  </si>
  <si>
    <t>签约道具</t>
  </si>
  <si>
    <t>十通道签约台含签约平板</t>
  </si>
  <si>
    <t>组</t>
  </si>
  <si>
    <t>签约服务器+基站</t>
  </si>
  <si>
    <t>/</t>
  </si>
  <si>
    <t>签约本</t>
  </si>
  <si>
    <t>签约道具本+签字笔</t>
  </si>
  <si>
    <t>启动仪式</t>
  </si>
  <si>
    <t>启动仪式（手掌印、鎏金沙、推杆卷轴、冰屏）</t>
  </si>
  <si>
    <t>项</t>
  </si>
  <si>
    <t>现场保障</t>
  </si>
  <si>
    <t>电源控制箱</t>
  </si>
  <si>
    <t>250A动力双切电源箱</t>
  </si>
  <si>
    <t>全频线阵音响</t>
  </si>
  <si>
    <t>PSE X8（主扩）</t>
  </si>
  <si>
    <t>数字话筒</t>
  </si>
  <si>
    <t>无线数字话筒（AD3）</t>
  </si>
  <si>
    <t>只</t>
  </si>
  <si>
    <t>视频服务器</t>
  </si>
  <si>
    <t>迈普V16</t>
  </si>
  <si>
    <t>动力电缆</t>
  </si>
  <si>
    <t>内动力电缆租赁</t>
  </si>
  <si>
    <t>物料及人员</t>
  </si>
  <si>
    <t>主持人</t>
  </si>
  <si>
    <t>电视台专业主持人</t>
  </si>
  <si>
    <t>人</t>
  </si>
  <si>
    <t>礼仪人员</t>
  </si>
  <si>
    <t>引导、茶歇等服务</t>
  </si>
  <si>
    <t>席卡</t>
  </si>
  <si>
    <t>400g铜版纸三折/亚克力席卡</t>
  </si>
  <si>
    <t>个</t>
  </si>
  <si>
    <t>工作证</t>
  </si>
  <si>
    <t>14cm*10cm（1mm双面PVC+挂绳）</t>
  </si>
  <si>
    <t>邀请函</t>
  </si>
  <si>
    <t>定制纸质及对应电子邀请函</t>
  </si>
  <si>
    <t>份</t>
  </si>
  <si>
    <t>矿泉水</t>
  </si>
  <si>
    <t>会议用水（380ml农夫山泉）</t>
  </si>
  <si>
    <t>开园仪式摄影摄像</t>
  </si>
  <si>
    <t>开园活动现场视频拍摄及剪辑不低于60秒
照片不低于30张</t>
  </si>
  <si>
    <t>候场室布置</t>
  </si>
  <si>
    <t>候场室布置：10x3m桁架，5张沙发20张靠背椅</t>
  </si>
  <si>
    <t>物资采购</t>
  </si>
  <si>
    <t>手拎袋</t>
  </si>
  <si>
    <t>250g白卡 压膜、锦绳  尺寸：32×42×10</t>
  </si>
  <si>
    <t>台笔</t>
  </si>
  <si>
    <t>0.5mm商务办公桌面台笔签字笔/定制项目信息</t>
  </si>
  <si>
    <t>雨伞</t>
  </si>
  <si>
    <t>项目定制雨伞-10骨直径90cm-印制项目信息</t>
  </si>
  <si>
    <t>总计</t>
  </si>
  <si>
    <t>不含税合计</t>
  </si>
  <si>
    <t>税率（按实际开票税率填写）</t>
  </si>
  <si>
    <t>税金</t>
  </si>
  <si>
    <t>含税合计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</si>
</sst>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2"/>
      <color rgb="FFFF0000"/>
      <name val="宋体"/>
      <charset val="134"/>
      <scheme val="major"/>
    </font>
    <font>
      <sz val="11"/>
      <name val="宋体"/>
      <charset val="134"/>
      <scheme val="major"/>
    </font>
    <font>
      <sz val="12"/>
      <color theme="1"/>
      <name val="宋体"/>
      <charset val="134"/>
      <scheme val="maj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9" fillId="4" borderId="18" applyNumberFormat="0" applyAlignment="0" applyProtection="0">
      <alignment vertical="center"/>
    </xf>
    <xf numFmtId="0" fontId="20" fillId="4" borderId="17" applyNumberFormat="0" applyAlignment="0" applyProtection="0">
      <alignment vertical="center"/>
    </xf>
    <xf numFmtId="0" fontId="21" fillId="5" borderId="19" applyNumberFormat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9" fontId="8" fillId="0" borderId="5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7"/>
  <sheetViews>
    <sheetView tabSelected="1" zoomScale="111" zoomScaleNormal="111" workbookViewId="0">
      <selection activeCell="C38" sqref="C38"/>
    </sheetView>
  </sheetViews>
  <sheetFormatPr defaultColWidth="9" defaultRowHeight="16.8"/>
  <cols>
    <col min="1" max="1" width="5.50961538461539" style="2" customWidth="1"/>
    <col min="2" max="2" width="12.3653846153846" style="2" customWidth="1"/>
    <col min="3" max="3" width="27.6923076923077" style="2" customWidth="1"/>
    <col min="4" max="4" width="60.4615384615385" style="3" customWidth="1"/>
    <col min="5" max="5" width="9" style="2"/>
    <col min="6" max="6" width="11.1923076923077" style="2" customWidth="1"/>
    <col min="7" max="7" width="9" style="2"/>
    <col min="8" max="8" width="10.9230769230769" style="2"/>
    <col min="9" max="9" width="12.7980769230769" style="2" customWidth="1"/>
    <col min="10" max="16384" width="9" style="2"/>
  </cols>
  <sheetData>
    <row r="1" ht="17" customHeight="1" spans="1:9">
      <c r="A1" s="4" t="s">
        <v>0</v>
      </c>
      <c r="B1" s="5"/>
      <c r="C1" s="5"/>
      <c r="D1" s="5"/>
      <c r="E1" s="5"/>
      <c r="F1" s="5"/>
      <c r="G1" s="5"/>
      <c r="H1" s="5"/>
      <c r="I1" s="28"/>
    </row>
    <row r="2" ht="15" customHeight="1" spans="1:9">
      <c r="A2" s="6"/>
      <c r="B2" s="7"/>
      <c r="C2" s="7"/>
      <c r="D2" s="7"/>
      <c r="E2" s="7"/>
      <c r="F2" s="7"/>
      <c r="G2" s="7"/>
      <c r="H2" s="7"/>
      <c r="I2" s="29"/>
    </row>
    <row r="3" spans="1:9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22" t="s">
        <v>7</v>
      </c>
      <c r="H3" s="22" t="s">
        <v>8</v>
      </c>
      <c r="I3" s="22" t="s">
        <v>9</v>
      </c>
    </row>
    <row r="4" spans="1:9">
      <c r="A4" s="8"/>
      <c r="B4" s="8"/>
      <c r="C4" s="8"/>
      <c r="D4" s="8"/>
      <c r="E4" s="8"/>
      <c r="F4" s="8"/>
      <c r="G4" s="22"/>
      <c r="H4" s="22"/>
      <c r="I4" s="22"/>
    </row>
    <row r="5" s="1" customFormat="1" ht="20" customHeight="1" spans="1:9">
      <c r="A5" s="9">
        <v>1</v>
      </c>
      <c r="B5" s="10" t="s">
        <v>10</v>
      </c>
      <c r="C5" s="9" t="s">
        <v>11</v>
      </c>
      <c r="D5" s="9" t="s">
        <v>12</v>
      </c>
      <c r="E5" s="9" t="s">
        <v>13</v>
      </c>
      <c r="F5" s="9">
        <v>108</v>
      </c>
      <c r="G5" s="23"/>
      <c r="H5" s="23">
        <f t="shared" ref="H5:H10" si="0">SUM(F5*G5)</f>
        <v>0</v>
      </c>
      <c r="I5" s="30">
        <f>SUM(H5:H12)</f>
        <v>0</v>
      </c>
    </row>
    <row r="6" s="1" customFormat="1" ht="18" spans="1:9">
      <c r="A6" s="9">
        <v>2</v>
      </c>
      <c r="B6" s="10"/>
      <c r="C6" s="9" t="s">
        <v>14</v>
      </c>
      <c r="D6" s="9" t="s">
        <v>15</v>
      </c>
      <c r="E6" s="9" t="s">
        <v>13</v>
      </c>
      <c r="F6" s="9">
        <f>3*8</f>
        <v>24</v>
      </c>
      <c r="G6" s="23"/>
      <c r="H6" s="23">
        <f t="shared" si="0"/>
        <v>0</v>
      </c>
      <c r="I6" s="30"/>
    </row>
    <row r="7" s="1" customFormat="1" ht="18" spans="1:9">
      <c r="A7" s="9">
        <v>3</v>
      </c>
      <c r="B7" s="11"/>
      <c r="C7" s="9" t="s">
        <v>16</v>
      </c>
      <c r="D7" s="9" t="s">
        <v>17</v>
      </c>
      <c r="E7" s="9" t="s">
        <v>18</v>
      </c>
      <c r="F7" s="9">
        <v>100</v>
      </c>
      <c r="G7" s="23"/>
      <c r="H7" s="23">
        <f t="shared" si="0"/>
        <v>0</v>
      </c>
      <c r="I7" s="31"/>
    </row>
    <row r="8" s="1" customFormat="1" ht="18" spans="1:9">
      <c r="A8" s="9">
        <v>4</v>
      </c>
      <c r="B8" s="11"/>
      <c r="C8" s="9" t="s">
        <v>19</v>
      </c>
      <c r="D8" s="9" t="s">
        <v>20</v>
      </c>
      <c r="E8" s="9" t="s">
        <v>21</v>
      </c>
      <c r="F8" s="9">
        <v>6</v>
      </c>
      <c r="G8" s="23"/>
      <c r="H8" s="23">
        <f t="shared" si="0"/>
        <v>0</v>
      </c>
      <c r="I8" s="31"/>
    </row>
    <row r="9" s="1" customFormat="1" ht="18" spans="1:9">
      <c r="A9" s="9">
        <v>5</v>
      </c>
      <c r="B9" s="10"/>
      <c r="C9" s="9" t="s">
        <v>22</v>
      </c>
      <c r="D9" s="9" t="s">
        <v>23</v>
      </c>
      <c r="E9" s="9" t="s">
        <v>13</v>
      </c>
      <c r="F9" s="9">
        <f>18*7</f>
        <v>126</v>
      </c>
      <c r="G9" s="23"/>
      <c r="H9" s="23">
        <f t="shared" si="0"/>
        <v>0</v>
      </c>
      <c r="I9" s="30"/>
    </row>
    <row r="10" s="1" customFormat="1" ht="18" spans="1:9">
      <c r="A10" s="9">
        <v>6</v>
      </c>
      <c r="B10" s="10"/>
      <c r="C10" s="9" t="s">
        <v>24</v>
      </c>
      <c r="D10" s="9" t="s">
        <v>25</v>
      </c>
      <c r="E10" s="9" t="s">
        <v>13</v>
      </c>
      <c r="F10" s="9">
        <v>40</v>
      </c>
      <c r="G10" s="23"/>
      <c r="H10" s="23">
        <f t="shared" si="0"/>
        <v>0</v>
      </c>
      <c r="I10" s="30"/>
    </row>
    <row r="11" s="1" customFormat="1" ht="18" spans="1:9">
      <c r="A11" s="9">
        <v>7</v>
      </c>
      <c r="B11" s="10"/>
      <c r="C11" s="9" t="s">
        <v>26</v>
      </c>
      <c r="D11" s="9" t="s">
        <v>27</v>
      </c>
      <c r="E11" s="9" t="s">
        <v>13</v>
      </c>
      <c r="F11" s="9">
        <f>16*6</f>
        <v>96</v>
      </c>
      <c r="G11" s="23"/>
      <c r="H11" s="23">
        <f t="shared" ref="H11:H32" si="1">SUM(F11*G11)</f>
        <v>0</v>
      </c>
      <c r="I11" s="30"/>
    </row>
    <row r="12" s="1" customFormat="1" ht="18" spans="1:9">
      <c r="A12" s="9">
        <v>8</v>
      </c>
      <c r="B12" s="10"/>
      <c r="C12" s="9" t="s">
        <v>28</v>
      </c>
      <c r="D12" s="9" t="s">
        <v>29</v>
      </c>
      <c r="E12" s="9" t="s">
        <v>13</v>
      </c>
      <c r="F12" s="9">
        <v>12</v>
      </c>
      <c r="G12" s="23"/>
      <c r="H12" s="23">
        <f t="shared" si="1"/>
        <v>0</v>
      </c>
      <c r="I12" s="30"/>
    </row>
    <row r="13" s="1" customFormat="1" ht="18" spans="1:9">
      <c r="A13" s="9">
        <v>9</v>
      </c>
      <c r="B13" s="12" t="s">
        <v>30</v>
      </c>
      <c r="C13" s="9" t="s">
        <v>31</v>
      </c>
      <c r="D13" s="9" t="s">
        <v>32</v>
      </c>
      <c r="E13" s="9" t="s">
        <v>33</v>
      </c>
      <c r="F13" s="9">
        <v>5</v>
      </c>
      <c r="G13" s="23"/>
      <c r="H13" s="23">
        <f t="shared" si="1"/>
        <v>0</v>
      </c>
      <c r="I13" s="32">
        <f>SUM(H13:H16)</f>
        <v>0</v>
      </c>
    </row>
    <row r="14" s="1" customFormat="1" ht="18" spans="1:9">
      <c r="A14" s="9">
        <v>10</v>
      </c>
      <c r="B14" s="10"/>
      <c r="C14" s="9" t="s">
        <v>34</v>
      </c>
      <c r="D14" s="9" t="s">
        <v>35</v>
      </c>
      <c r="E14" s="9" t="s">
        <v>21</v>
      </c>
      <c r="F14" s="9">
        <v>1</v>
      </c>
      <c r="G14" s="23"/>
      <c r="H14" s="23">
        <f t="shared" si="1"/>
        <v>0</v>
      </c>
      <c r="I14" s="30"/>
    </row>
    <row r="15" s="1" customFormat="1" ht="18" spans="1:9">
      <c r="A15" s="9">
        <v>11</v>
      </c>
      <c r="B15" s="10"/>
      <c r="C15" s="9" t="s">
        <v>36</v>
      </c>
      <c r="D15" s="9" t="s">
        <v>37</v>
      </c>
      <c r="E15" s="9" t="s">
        <v>21</v>
      </c>
      <c r="F15" s="9">
        <v>10</v>
      </c>
      <c r="G15" s="23"/>
      <c r="H15" s="23">
        <f t="shared" si="1"/>
        <v>0</v>
      </c>
      <c r="I15" s="30"/>
    </row>
    <row r="16" s="1" customFormat="1" ht="18" spans="1:9">
      <c r="A16" s="9">
        <v>12</v>
      </c>
      <c r="B16" s="10"/>
      <c r="C16" s="9" t="s">
        <v>38</v>
      </c>
      <c r="D16" s="13" t="s">
        <v>39</v>
      </c>
      <c r="E16" s="9" t="s">
        <v>40</v>
      </c>
      <c r="F16" s="9">
        <v>1</v>
      </c>
      <c r="G16" s="23"/>
      <c r="H16" s="23">
        <f t="shared" si="1"/>
        <v>0</v>
      </c>
      <c r="I16" s="30"/>
    </row>
    <row r="17" ht="18" spans="1:9">
      <c r="A17" s="9">
        <v>13</v>
      </c>
      <c r="B17" s="12" t="s">
        <v>41</v>
      </c>
      <c r="C17" s="9" t="s">
        <v>42</v>
      </c>
      <c r="D17" s="9" t="s">
        <v>43</v>
      </c>
      <c r="E17" s="9" t="s">
        <v>40</v>
      </c>
      <c r="F17" s="9">
        <v>1</v>
      </c>
      <c r="G17" s="23"/>
      <c r="H17" s="23">
        <f t="shared" si="1"/>
        <v>0</v>
      </c>
      <c r="I17" s="33">
        <f>SUM(H17:H21)</f>
        <v>0</v>
      </c>
    </row>
    <row r="18" ht="18" spans="1:9">
      <c r="A18" s="9">
        <v>14</v>
      </c>
      <c r="B18" s="10"/>
      <c r="C18" s="9" t="s">
        <v>44</v>
      </c>
      <c r="D18" s="9" t="s">
        <v>45</v>
      </c>
      <c r="E18" s="9" t="s">
        <v>21</v>
      </c>
      <c r="F18" s="9">
        <v>1</v>
      </c>
      <c r="G18" s="23"/>
      <c r="H18" s="23">
        <f t="shared" si="1"/>
        <v>0</v>
      </c>
      <c r="I18" s="34"/>
    </row>
    <row r="19" ht="18" spans="1:9">
      <c r="A19" s="9">
        <v>15</v>
      </c>
      <c r="B19" s="10"/>
      <c r="C19" s="9" t="s">
        <v>46</v>
      </c>
      <c r="D19" s="9" t="s">
        <v>47</v>
      </c>
      <c r="E19" s="9" t="s">
        <v>48</v>
      </c>
      <c r="F19" s="9">
        <v>8</v>
      </c>
      <c r="G19" s="23"/>
      <c r="H19" s="23">
        <f t="shared" si="1"/>
        <v>0</v>
      </c>
      <c r="I19" s="34"/>
    </row>
    <row r="20" ht="18" spans="1:9">
      <c r="A20" s="9">
        <v>16</v>
      </c>
      <c r="B20" s="10"/>
      <c r="C20" s="9" t="s">
        <v>49</v>
      </c>
      <c r="D20" s="9" t="s">
        <v>50</v>
      </c>
      <c r="E20" s="9" t="s">
        <v>40</v>
      </c>
      <c r="F20" s="9">
        <v>1</v>
      </c>
      <c r="G20" s="23"/>
      <c r="H20" s="23">
        <f t="shared" si="1"/>
        <v>0</v>
      </c>
      <c r="I20" s="34"/>
    </row>
    <row r="21" ht="18" spans="1:9">
      <c r="A21" s="9">
        <v>17</v>
      </c>
      <c r="B21" s="14"/>
      <c r="C21" s="9" t="s">
        <v>51</v>
      </c>
      <c r="D21" s="9" t="s">
        <v>52</v>
      </c>
      <c r="E21" s="9" t="s">
        <v>40</v>
      </c>
      <c r="F21" s="9">
        <v>1</v>
      </c>
      <c r="G21" s="23"/>
      <c r="H21" s="23">
        <f t="shared" si="1"/>
        <v>0</v>
      </c>
      <c r="I21" s="35"/>
    </row>
    <row r="22" ht="18" spans="1:9">
      <c r="A22" s="9">
        <v>18</v>
      </c>
      <c r="B22" s="12" t="s">
        <v>53</v>
      </c>
      <c r="C22" s="9" t="s">
        <v>54</v>
      </c>
      <c r="D22" s="9" t="s">
        <v>55</v>
      </c>
      <c r="E22" s="9" t="s">
        <v>56</v>
      </c>
      <c r="F22" s="9">
        <v>1</v>
      </c>
      <c r="G22" s="23"/>
      <c r="H22" s="23">
        <f t="shared" si="1"/>
        <v>0</v>
      </c>
      <c r="I22" s="32">
        <f>SUM(H22:H29)</f>
        <v>0</v>
      </c>
    </row>
    <row r="23" ht="18" spans="1:9">
      <c r="A23" s="9">
        <v>19</v>
      </c>
      <c r="B23" s="10"/>
      <c r="C23" s="9" t="s">
        <v>57</v>
      </c>
      <c r="D23" s="9" t="s">
        <v>58</v>
      </c>
      <c r="E23" s="9" t="s">
        <v>56</v>
      </c>
      <c r="F23" s="9">
        <v>6</v>
      </c>
      <c r="G23" s="23"/>
      <c r="H23" s="23">
        <f t="shared" si="1"/>
        <v>0</v>
      </c>
      <c r="I23" s="30"/>
    </row>
    <row r="24" ht="18" spans="1:9">
      <c r="A24" s="9">
        <v>20</v>
      </c>
      <c r="B24" s="10"/>
      <c r="C24" s="9" t="s">
        <v>59</v>
      </c>
      <c r="D24" s="9" t="s">
        <v>60</v>
      </c>
      <c r="E24" s="9" t="s">
        <v>61</v>
      </c>
      <c r="F24" s="9">
        <v>40</v>
      </c>
      <c r="G24" s="23"/>
      <c r="H24" s="23">
        <f t="shared" si="1"/>
        <v>0</v>
      </c>
      <c r="I24" s="30"/>
    </row>
    <row r="25" ht="18" spans="1:9">
      <c r="A25" s="9">
        <v>21</v>
      </c>
      <c r="B25" s="10"/>
      <c r="C25" s="9" t="s">
        <v>62</v>
      </c>
      <c r="D25" s="9" t="s">
        <v>63</v>
      </c>
      <c r="E25" s="9" t="s">
        <v>61</v>
      </c>
      <c r="F25" s="9">
        <v>100</v>
      </c>
      <c r="G25" s="23"/>
      <c r="H25" s="23">
        <f t="shared" si="1"/>
        <v>0</v>
      </c>
      <c r="I25" s="30"/>
    </row>
    <row r="26" ht="18" spans="1:9">
      <c r="A26" s="9">
        <v>22</v>
      </c>
      <c r="B26" s="10"/>
      <c r="C26" s="9" t="s">
        <v>64</v>
      </c>
      <c r="D26" s="9" t="s">
        <v>65</v>
      </c>
      <c r="E26" s="9" t="s">
        <v>66</v>
      </c>
      <c r="F26" s="9">
        <v>20</v>
      </c>
      <c r="G26" s="23"/>
      <c r="H26" s="23">
        <f t="shared" si="1"/>
        <v>0</v>
      </c>
      <c r="I26" s="30"/>
    </row>
    <row r="27" ht="18" spans="1:9">
      <c r="A27" s="9">
        <v>23</v>
      </c>
      <c r="B27" s="10"/>
      <c r="C27" s="9" t="s">
        <v>67</v>
      </c>
      <c r="D27" s="9" t="s">
        <v>68</v>
      </c>
      <c r="E27" s="9" t="s">
        <v>56</v>
      </c>
      <c r="F27" s="9">
        <v>500</v>
      </c>
      <c r="G27" s="23"/>
      <c r="H27" s="23">
        <f t="shared" si="1"/>
        <v>0</v>
      </c>
      <c r="I27" s="30"/>
    </row>
    <row r="28" ht="36" spans="1:9">
      <c r="A28" s="9">
        <v>24</v>
      </c>
      <c r="B28" s="10"/>
      <c r="C28" s="9" t="s">
        <v>69</v>
      </c>
      <c r="D28" s="9" t="s">
        <v>70</v>
      </c>
      <c r="E28" s="24" t="s">
        <v>40</v>
      </c>
      <c r="F28" s="24">
        <v>1</v>
      </c>
      <c r="G28" s="23"/>
      <c r="H28" s="23">
        <f t="shared" si="1"/>
        <v>0</v>
      </c>
      <c r="I28" s="30"/>
    </row>
    <row r="29" ht="18" spans="1:9">
      <c r="A29" s="9">
        <v>25</v>
      </c>
      <c r="B29" s="10"/>
      <c r="C29" s="9" t="s">
        <v>71</v>
      </c>
      <c r="D29" s="9" t="s">
        <v>72</v>
      </c>
      <c r="E29" s="9" t="s">
        <v>40</v>
      </c>
      <c r="F29" s="9">
        <v>1</v>
      </c>
      <c r="G29" s="23"/>
      <c r="H29" s="23">
        <f t="shared" si="1"/>
        <v>0</v>
      </c>
      <c r="I29" s="36"/>
    </row>
    <row r="30" ht="18" spans="1:9">
      <c r="A30" s="9">
        <v>26</v>
      </c>
      <c r="B30" s="12" t="s">
        <v>73</v>
      </c>
      <c r="C30" s="9" t="s">
        <v>74</v>
      </c>
      <c r="D30" s="15" t="s">
        <v>75</v>
      </c>
      <c r="E30" s="24" t="s">
        <v>61</v>
      </c>
      <c r="F30" s="24">
        <v>500</v>
      </c>
      <c r="G30" s="24"/>
      <c r="H30" s="23">
        <f t="shared" si="1"/>
        <v>0</v>
      </c>
      <c r="I30" s="32">
        <f>SUM(H30:H32)</f>
        <v>0</v>
      </c>
    </row>
    <row r="31" ht="18" spans="1:9">
      <c r="A31" s="9">
        <v>27</v>
      </c>
      <c r="B31" s="10"/>
      <c r="C31" s="9" t="s">
        <v>76</v>
      </c>
      <c r="D31" s="15" t="s">
        <v>77</v>
      </c>
      <c r="E31" s="24" t="s">
        <v>61</v>
      </c>
      <c r="F31" s="24">
        <v>200</v>
      </c>
      <c r="G31" s="24"/>
      <c r="H31" s="23">
        <f t="shared" si="1"/>
        <v>0</v>
      </c>
      <c r="I31" s="30"/>
    </row>
    <row r="32" ht="19" customHeight="1" spans="1:9">
      <c r="A32" s="9">
        <v>28</v>
      </c>
      <c r="B32" s="14"/>
      <c r="C32" s="9" t="s">
        <v>78</v>
      </c>
      <c r="D32" s="9" t="s">
        <v>79</v>
      </c>
      <c r="E32" s="9" t="s">
        <v>18</v>
      </c>
      <c r="F32" s="9">
        <v>50</v>
      </c>
      <c r="G32" s="23"/>
      <c r="H32" s="23">
        <f t="shared" si="1"/>
        <v>0</v>
      </c>
      <c r="I32" s="36"/>
    </row>
    <row r="33" ht="18" spans="1:9">
      <c r="A33" s="9" t="s">
        <v>9</v>
      </c>
      <c r="B33" s="16" t="s">
        <v>80</v>
      </c>
      <c r="C33" s="17"/>
      <c r="D33" s="17"/>
      <c r="E33" s="17"/>
      <c r="F33" s="17"/>
      <c r="G33" s="25"/>
      <c r="H33" s="23">
        <f>SUM(H5:H32)</f>
        <v>0</v>
      </c>
      <c r="I33" s="23">
        <f>SUM(I5:I32)</f>
        <v>0</v>
      </c>
    </row>
    <row r="34" ht="17.6" spans="1:9">
      <c r="A34" s="18" t="s">
        <v>81</v>
      </c>
      <c r="B34" s="19"/>
      <c r="C34" s="19"/>
      <c r="D34" s="19"/>
      <c r="E34" s="19"/>
      <c r="F34" s="19"/>
      <c r="G34" s="26"/>
      <c r="H34" s="18">
        <f>H33</f>
        <v>0</v>
      </c>
      <c r="I34" s="24">
        <f>I33</f>
        <v>0</v>
      </c>
    </row>
    <row r="35" ht="22" customHeight="1" spans="1:9">
      <c r="A35" s="20" t="s">
        <v>82</v>
      </c>
      <c r="B35" s="21"/>
      <c r="C35" s="21"/>
      <c r="D35" s="21"/>
      <c r="E35" s="21"/>
      <c r="F35" s="21"/>
      <c r="G35" s="21"/>
      <c r="H35" s="27"/>
      <c r="I35" s="37">
        <v>0.06</v>
      </c>
    </row>
    <row r="36" ht="22" customHeight="1" spans="1:9">
      <c r="A36" s="20" t="s">
        <v>83</v>
      </c>
      <c r="B36" s="21"/>
      <c r="C36" s="21"/>
      <c r="D36" s="21"/>
      <c r="E36" s="21"/>
      <c r="F36" s="21"/>
      <c r="G36" s="21"/>
      <c r="H36" s="27"/>
      <c r="I36" s="38">
        <f>I34*I35</f>
        <v>0</v>
      </c>
    </row>
    <row r="37" ht="22" customHeight="1" spans="1:9">
      <c r="A37" s="20" t="s">
        <v>84</v>
      </c>
      <c r="B37" s="21"/>
      <c r="C37" s="21"/>
      <c r="D37" s="21"/>
      <c r="E37" s="21"/>
      <c r="F37" s="21"/>
      <c r="G37" s="21"/>
      <c r="H37" s="27"/>
      <c r="I37" s="38">
        <f>I36+I34</f>
        <v>0</v>
      </c>
    </row>
  </sheetData>
  <mergeCells count="25">
    <mergeCell ref="B33:G33"/>
    <mergeCell ref="A34:G34"/>
    <mergeCell ref="A35:H35"/>
    <mergeCell ref="A36:H36"/>
    <mergeCell ref="A37:H37"/>
    <mergeCell ref="A3:A4"/>
    <mergeCell ref="B3:B4"/>
    <mergeCell ref="B5:B12"/>
    <mergeCell ref="B13:B16"/>
    <mergeCell ref="B17:B21"/>
    <mergeCell ref="B22:B29"/>
    <mergeCell ref="B30:B32"/>
    <mergeCell ref="C3:C4"/>
    <mergeCell ref="D3:D4"/>
    <mergeCell ref="E3:E4"/>
    <mergeCell ref="F3:F4"/>
    <mergeCell ref="G3:G4"/>
    <mergeCell ref="H3:H4"/>
    <mergeCell ref="I3:I4"/>
    <mergeCell ref="I5:I12"/>
    <mergeCell ref="I13:I16"/>
    <mergeCell ref="I17:I21"/>
    <mergeCell ref="I22:I29"/>
    <mergeCell ref="I30:I32"/>
    <mergeCell ref="A1:I2"/>
  </mergeCells>
  <pageMargins left="0.75" right="0.75" top="1" bottom="1" header="0.5" footer="0.5"/>
  <pageSetup paperSize="9" scale="5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未良人</cp:lastModifiedBy>
  <dcterms:created xsi:type="dcterms:W3CDTF">2025-10-14T09:30:00Z</dcterms:created>
  <dcterms:modified xsi:type="dcterms:W3CDTF">2026-06-06T10:51:09Z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E8446326824BD6BAD3701F6ABC53855D_43</vt:lpwstr>
  </property>
  <property fmtid="{D5CDD505-2E9C-101B-9397-08002B2CF9AE}" pid="3" name="KSOProductBuildVer">
    <vt:lpwstr>2052-6.5.2.8766</vt:lpwstr>
  </property>
  <property fmtid="{D5CDD505-2E9C-101B-9397-08002B2CF9AE}" pid="4" name="CalculationRule">
    <vt:i4>0</vt:i4>
  </property>
</Properties>
</file>