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材料报价清单" sheetId="59" r:id="rId1"/>
    <sheet name="地质队案例学习" sheetId="7" state="hidden" r:id="rId2"/>
    <sheet name="WpsReserved_CellImgList" sheetId="11" state="very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<sst xmlns="http://schemas.openxmlformats.org/spreadsheetml/2006/main" count="26" uniqueCount="26">
  <si>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材料报价清单</t>
  </si>
  <si>
    <t>不含增值税
小计</t>
  </si>
  <si>
    <t>税率</t>
  </si>
  <si>
    <t>增值税</t>
  </si>
  <si>
    <t>价税合计</t>
  </si>
  <si>
    <t>下浮比例</t>
  </si>
  <si>
    <t>标注黄色区域填报下浮比例，例如填报下浮比例10%，则单位响应综合单价为：不含税单价限价*（1-10%）</t>
  </si>
  <si>
    <t>序号</t>
  </si>
  <si>
    <t>材料名称</t>
  </si>
  <si>
    <t>材料规格</t>
  </si>
  <si>
    <t>单位</t>
  </si>
  <si>
    <t>数量</t>
  </si>
  <si>
    <t>单价限价
（不含税，元）</t>
  </si>
  <si>
    <t>响应单价
（不含税，元）</t>
  </si>
  <si>
    <t>合价
（不含税，元）</t>
  </si>
  <si>
    <t>混凝土预制块</t>
  </si>
  <si>
    <t>240*200*100</t>
  </si>
  <si>
    <t>块</t>
  </si>
  <si>
    <t xml:space="preserve">1、综合单价中均已包括了材料费、运杂费、装车费、资料费、资金成本、财务管理费用、税费、利润、售后服务及其他可预见风险费等为履行本合同义务所需的一切费用及承担的风险。
</t>
  </si>
  <si>
    <t>地质大队</t>
  </si>
  <si>
    <t>1、组织架构层面</t>
  </si>
  <si>
    <t>1、只是机关和企业做项目管理，最小利润中心是最下层项目；
2、管理制度：以机关单位和集团公司进行调研，但是方案以队维度整体输出；
3、内部委托情况在上级单位汇总时过滤掉，方案是加了业务类型做区分；
4、</t>
  </si>
  <si>
    <t>2、方案</t>
  </si>
  <si>
    <t>1、经营模式与标准产品差不多，管理上更简单
2、资金帐实体业务，地质队特殊业务
3、核心经营目标：现金流、利润（产值数据是下级直接报送的）
4、薪资管理需求：线下薪资明细导入系统，系统自动汇总且每个月自动拍照生成数据，研发开发；
5、收发文：收发文全过程在线上走，涉及到多次分发情况，研发开发；
6、数据快照：原始数据修改后在历史报表查看能看原始数据，研发开发报表拍照；
7、质量安全管理：按照项目阶段划分；</t>
  </si>
  <si>
    <t>3、实施流程风险</t>
  </si>
  <si>
    <t>1、过程中未与老板汇报，在老板访谈时明确清楚：汇报方式（领导群）和周例会；
2、计划编制问题，研发时间未提前预留空间，且不细化；
3、范围管控：
4、历史数据处理：在计划编制上编制清晰；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</si>
</sst>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0"/>
      <color theme="1"/>
      <name val="等线"/>
      <charset val="134"/>
      <scheme val="minor"/>
    </font>
    <font>
      <b/>
      <sz val="18"/>
      <name val="等线"/>
      <charset val="134"/>
      <scheme val="minor"/>
    </font>
    <font>
      <b/>
      <sz val="10"/>
      <name val="等线"/>
      <charset val="134"/>
      <scheme val="minor"/>
    </font>
    <font>
      <b/>
      <sz val="11"/>
      <color rgb="FFFF0000"/>
      <name val="等线"/>
      <charset val="134"/>
    </font>
    <font>
      <sz val="12"/>
      <name val="等线"/>
      <charset val="134"/>
      <scheme val="minor"/>
    </font>
    <font>
      <sz val="12"/>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FFF00"/>
        <bgColor indexed="64"/>
      </patternFill>
    </fill>
    <fill>
      <patternFill patternType="solid">
        <fgColor rgb="FFF8CBAD"/>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7">
    <xf numFmtId="0" fontId="0" fillId="0" borderId="0" xfId="0">
      <alignment vertical="center"/>
    </xf>
    <xf numFmtId="0" fontId="0" fillId="0" borderId="0" xfId="0" applyAlignment="1">
      <alignment vertical="center" wrapText="1"/>
    </xf>
    <xf numFmtId="0" fontId="0" fillId="0" borderId="0" xfId="0" applyProtection="1">
      <alignment vertical="center"/>
    </xf>
    <xf numFmtId="0" fontId="0" fillId="0" borderId="0" xfId="0" applyAlignment="1" applyProtection="1">
      <alignment horizontal="center" vertical="center"/>
    </xf>
    <xf numFmtId="0" fontId="1" fillId="0" borderId="1" xfId="0" applyNumberFormat="1" applyFont="1" applyFill="1" applyBorder="1" applyAlignment="1" applyProtection="1">
      <alignment horizontal="center" vertical="center" readingOrder="1"/>
    </xf>
    <xf numFmtId="49"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readingOrder="1"/>
    </xf>
    <xf numFmtId="9" fontId="2" fillId="2" borderId="1" xfId="0" applyNumberFormat="1" applyFont="1" applyFill="1" applyBorder="1" applyAlignment="1" applyProtection="1">
      <alignment horizontal="center" vertical="center" wrapText="1"/>
    </xf>
    <xf numFmtId="0" fontId="4" fillId="3" borderId="1" xfId="0" applyNumberFormat="1" applyFont="1" applyFill="1" applyBorder="1" applyAlignment="1" applyProtection="1">
      <alignment horizontal="center" vertical="center" wrapText="1" readingOrder="1"/>
    </xf>
    <xf numFmtId="0" fontId="5" fillId="3"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readingOrder="1"/>
    </xf>
    <xf numFmtId="176" fontId="4" fillId="0" borderId="1" xfId="0" applyNumberFormat="1" applyFont="1" applyFill="1" applyBorder="1" applyAlignment="1" applyProtection="1">
      <alignment horizontal="center" vertical="center" wrapText="1" readingOrder="1"/>
    </xf>
    <xf numFmtId="0" fontId="0" fillId="0" borderId="1" xfId="0" applyBorder="1" applyAlignment="1" applyProtection="1">
      <alignment horizontal="left" vertical="top" wrapText="1"/>
    </xf>
    <xf numFmtId="0" fontId="0" fillId="0" borderId="1" xfId="0" applyBorder="1" applyAlignment="1" applyProtection="1">
      <alignment horizontal="left"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等线"/>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
  <sheetViews>
    <sheetView tabSelected="1" zoomScale="115" zoomScaleNormal="115" workbookViewId="0">
      <pane xSplit="6" ySplit="4" topLeftCell="G5" activePane="bottomRight" state="frozen"/>
      <selection/>
      <selection pane="topRight"/>
      <selection pane="bottomLeft"/>
      <selection pane="bottomRight" activeCell="A1" sqref="A1:J1"/>
    </sheetView>
  </sheetViews>
  <sheetFormatPr defaultColWidth="9.14285714285714" defaultRowHeight="12.75" outlineLevelRow="5"/>
  <cols>
    <col min="1" max="1" width="10.8571428571429" style="2" customWidth="1"/>
    <col min="2" max="2" width="10.5714285714286" style="2" customWidth="1"/>
    <col min="3" max="4" width="8.85714285714286" style="2" customWidth="1"/>
    <col min="5" max="6" width="13.1428571428571" style="2" customWidth="1"/>
    <col min="7" max="7" width="19.7142857142857" style="3" customWidth="1"/>
    <col min="8" max="8" width="20.4285714285714" style="2" customWidth="1"/>
    <col min="9" max="9" width="22.8571428571429" style="2" customWidth="1"/>
    <col min="10" max="10" width="33.2857142857143" style="2" customWidth="1"/>
    <col min="11" max="16384" width="9.14285714285714" style="2"/>
  </cols>
  <sheetData>
    <row r="1" s="2" customFormat="1" ht="32" customHeight="1" spans="1:10">
      <c r="A1" s="4" t="s">
        <v>0</v>
      </c>
      <c r="B1" s="4"/>
      <c r="C1" s="4"/>
      <c r="D1" s="4"/>
      <c r="E1" s="4"/>
      <c r="F1" s="4"/>
      <c r="G1" s="4"/>
      <c r="H1" s="4"/>
      <c r="I1" s="4"/>
      <c r="J1" s="4"/>
    </row>
    <row r="2" s="2" customFormat="1" ht="42" customHeight="1" spans="1:10">
      <c r="A2" s="5" t="s">
        <v>1</v>
      </c>
      <c r="B2" s="6">
        <f>SUM(J5:J5)</f>
        <v>170353.982300885</v>
      </c>
      <c r="C2" s="5" t="s">
        <v>2</v>
      </c>
      <c r="D2" s="7">
        <v>0.13</v>
      </c>
      <c r="E2" s="5" t="s">
        <v>3</v>
      </c>
      <c r="F2" s="6">
        <f>B2*D2</f>
        <v>22146.0176991151</v>
      </c>
      <c r="G2" s="5" t="s">
        <v>4</v>
      </c>
      <c r="H2" s="8">
        <f>B2+F2</f>
        <v>192500</v>
      </c>
      <c r="I2" s="5" t="s">
        <v>5</v>
      </c>
      <c r="J2" s="9" t="s">
        <v>6</v>
      </c>
    </row>
    <row r="3" s="2" customFormat="1" ht="33" customHeight="1" spans="1:10">
      <c r="A3" s="5"/>
      <c r="B3" s="6"/>
      <c r="C3" s="5"/>
      <c r="D3" s="5"/>
      <c r="E3" s="5"/>
      <c r="F3" s="6"/>
      <c r="G3" s="5"/>
      <c r="H3" s="8"/>
      <c r="I3" s="10"/>
      <c r="J3" s="9"/>
    </row>
    <row r="4" s="2" customFormat="1" ht="33" customHeight="1" spans="1:10">
      <c r="A4" s="11" t="s">
        <v>7</v>
      </c>
      <c r="B4" s="12" t="s">
        <v>8</v>
      </c>
      <c r="C4" s="12"/>
      <c r="D4" s="12" t="s">
        <v>9</v>
      </c>
      <c r="E4" s="12"/>
      <c r="F4" s="12" t="s">
        <v>10</v>
      </c>
      <c r="G4" s="12" t="s">
        <v>11</v>
      </c>
      <c r="H4" s="12" t="s">
        <v>12</v>
      </c>
      <c r="I4" s="12" t="s">
        <v>13</v>
      </c>
      <c r="J4" s="12" t="s">
        <v>14</v>
      </c>
    </row>
    <row r="5" s="2" customFormat="1" ht="30" customHeight="1" spans="1:10">
      <c r="A5" s="13">
        <v>1</v>
      </c>
      <c r="B5" s="13" t="s">
        <v>15</v>
      </c>
      <c r="C5" s="13"/>
      <c r="D5" s="13" t="s">
        <v>16</v>
      </c>
      <c r="E5" s="13"/>
      <c r="F5" s="13" t="s">
        <v>17</v>
      </c>
      <c r="G5" s="13">
        <v>38500</v>
      </c>
      <c r="H5" s="14">
        <v>4.42477876106195</v>
      </c>
      <c r="I5" s="14">
        <f>H5*(1-$I$3)</f>
        <v>4.42477876106195</v>
      </c>
      <c r="J5" s="14">
        <f>I5*G5</f>
        <v>170353.982300885</v>
      </c>
    </row>
    <row r="6" ht="60" customHeight="1" spans="1:10">
      <c r="A6" s="15" t="s">
        <v>18</v>
      </c>
      <c r="B6" s="16"/>
      <c r="C6" s="16"/>
      <c r="D6" s="16"/>
      <c r="E6" s="16"/>
      <c r="F6" s="16"/>
      <c r="G6" s="16"/>
      <c r="H6" s="16"/>
      <c r="I6" s="16"/>
      <c r="J6" s="16"/>
    </row>
  </sheetData>
  <mergeCells count="15">
    <mergeCell ref="A1:J1"/>
    <mergeCell ref="B4:C4"/>
    <mergeCell ref="D4:E4"/>
    <mergeCell ref="B5:C5"/>
    <mergeCell ref="D5:E5"/>
    <mergeCell ref="A6:J6"/>
    <mergeCell ref="A2:A3"/>
    <mergeCell ref="B2:B3"/>
    <mergeCell ref="C2:C3"/>
    <mergeCell ref="D2:D3"/>
    <mergeCell ref="E2:E3"/>
    <mergeCell ref="F2:F3"/>
    <mergeCell ref="G2:G3"/>
    <mergeCell ref="H2:H3"/>
    <mergeCell ref="J2:J3"/>
  </mergeCells>
  <pageMargins left="0.75" right="0.75" top="1" bottom="1" header="0.5" footer="0.5"/>
  <pageSetup paperSize="9" scale="56"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地质队案例学习"/>
  <dimension ref="A1:B4"/>
  <sheetViews>
    <sheetView workbookViewId="0">
      <selection activeCell="A1" sqref="A1"/>
    </sheetView>
  </sheetViews>
  <sheetFormatPr defaultColWidth="13.7809523809524" defaultRowHeight="18" customHeight="1" outlineLevelRow="3" outlineLevelCol="1"/>
  <cols>
    <col min="1" max="1" width="14.7809523809524" customWidth="1"/>
    <col min="2" max="2" width="79.7809523809524" customWidth="1"/>
  </cols>
  <sheetData>
    <row r="1" customHeight="1" spans="1:2">
      <c r="B1" t="s">
        <v>19</v>
      </c>
    </row>
    <row r="2" customHeight="1" spans="1:2">
      <c r="A2" t="s">
        <v>20</v>
      </c>
      <c r="B2" s="1" t="s">
        <v>21</v>
      </c>
    </row>
    <row r="3" customHeight="1" spans="1:2">
      <c r="A3" t="s">
        <v>22</v>
      </c>
      <c r="B3" s="1" t="s">
        <v>23</v>
      </c>
    </row>
    <row r="4" customHeight="1" spans="1:2">
      <c r="A4" t="s">
        <v>24</v>
      </c>
      <c r="B4" s="1" t="s">
        <v>25</v>
      </c>
    </row>
  </sheetData>
  <sheetProtection formatCells="0" formatColumns="0" formatRows="0" insertRows="0" insertColumns="0" insertHyperlinks="0" deleteColumns="0" deleteRows="0" sort="0" autoFilter="0" pivotTables="0"/>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4285714285714" defaultRowHeight="12.75"/>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a u t o f i l t e r s   x m l n s = " h t t p s : / / w e b . w p s . c n / e t / 2 0 1 8 / m a i n " > < s h e e t I t e m   s h e e t S t i d = " 4 7 " > < f i l t e r D a t a   f i l t e r I D = " 2 3 6 8 0 9 5 6 5 " / > < f i l t e r D a t a   f i l t e r I D = " 2 7 4 1 3 3 9 1 5 " / > < / s h e e t I t e m > < / a u t o f i l t e r s > 
</file>

<file path=customXml/item2.xml>��< ? x m l   v e r s i o n = " 1 . 0 "   s t a n d a l o n e = " y e s " ? > < w o P r o p s   x m l n s = " h t t p s : / / w e b . w p s . c n / e t / 2 0 1 8 / m a i n "   x m l n s : s = " h t t p : / / s c h e m a s . o p e n x m l f o r m a t s . o r g / s p r e a d s h e e t m l / 2 0 0 6 / m a i n " > < w o S h e e t s P r o p s > < w o S h e e t P r o p s   s h e e t S t i d = " 5 2 "   i n t e r l i n e O n O f f = " 0 "   i n t e r l i n e C o l o r = " 0 "   i s D b S h e e t = " 0 "   i s D a s h B o a r d S h e e t = " 0 "   i s D b D a s h B o a r d S h e e t = " 0 "   i s F l e x P a p e r S h e e t = " 0 " > < c e l l p r o t e c t i o n / > < a p p E t D b R e l a t i o n s / > < / w o S h e e t P r o p s > < w o S h e e t P r o p s   s h e e t S t i d = " 5 5 "   i n t e r l i n e O n O f f = " 0 "   i n t e r l i n e C o l o r = " 0 "   i s D b S h e e t = " 0 "   i s D a s h B o a r d S h e e t = " 0 "   i s D b D a s h B o a r d S h e e t = " 0 "   i s F l e x P a p e r S h e e t = " 0 " > < c e l l p r o t e c t i o n / > < a p p E t D b R e l a t i o n s / > < / w o S h e e t P r o p s > < w o S h e e t P r o p s   s h e e t S t i d = " 4 8 "   i n t e r l i n e O n O f f = " 0 "   i n t e r l i n e C o l o r = " 0 "   i s D b S h e e t = " 0 "   i s D a s h B o a r d S h e e t = " 0 "   i s D b D a s h B o a r d S h e e t = " 0 "   i s F l e x P a p e r S h e e t = " 0 " > < c e l l p r o t e c t i o n / > < a p p E t D b R e l a t i o n s / > < / w o S h e e t P r o p s > < w o S h e e t P r o p s   s h e e t S t i d = " 5 6 "   i n t e r l i n e O n O f f = " 0 "   i n t e r l i n e C o l o r = " 0 "   i s D b S h e e t = " 0 "   i s D a s h B o a r d S h e e t = " 0 "   i s D b D a s h B o a r d S h e e t = " 0 "   i s F l e x P a p e r S h e e t = " 0 " > < c e l l p r o t e c t i o n / > < a p p E t D b R e l a t i o n s / > < / w o S h e e t P r o p s > < w o S h e e t P r o p s   s h e e t S t i d = " 5 7 "   i n t e r l i n e O n O f f = " 0 "   i n t e r l i n e C o l o r = " 0 "   i s D b S h e e t = " 0 "   i s D a s h B o a r d S h e e t = " 0 "   i s D b D a s h B o a r d S h e e t = " 0 "   i s F l e x P a p e r S h e e t = " 0 " > < c e l l p r o t e c t i o n / > < a p p E t D b R e l a t i o n s / > < / w o S h e e t P r o p s > < w o S h e e t P r o p s   s h e e t S t i d = " 1 0 "   i n t e r l i n e O n O f f = " 0 "   i n t e r l i n e C o l o r = " 0 "   i s D b S h e e t = " 0 "   i s D a s h B o a r d S h e e t = " 0 "   i s D b D a s h B o a r d S h e e t = " 0 "   i s F l e x P a p e r S h e e t = " 0 " > < c e l l p r o t e c t i o n / > < a p p E t D b R e l a t i o n s / > < / w o S h e e t P r o p s > < w o S h e e t P r o p s   s h e e t S t i d = " 3 1 "   i n t e r l i n e O n O f f = " 0 "   i n t e r l i n e C o l o r = " 0 "   i s D b S h e e t = " 0 "   i s D a s h B o a r d S h e e t = " 0 "   i s D b D a s h B o a r d S h e e t = " 0 "   i s F l e x P a p e r S h e e t = " 0 " > < c e l l p r o t e c t i o n / > < a p p E t D b R e l a t i o n s / > < / w o S h e e t P r o p s > < w o S h e e t P r o p s   s h e e t S t i d = " 4 7 "   i n t e r l i n e O n O f f = " 0 "   i n t e r l i n e C o l o r = " 0 "   i s D b S h e e t = " 0 "   i s D a s h B o a r d S h e e t = " 0 "   i s D b D a s h B o a r d S h e e t = " 0 "   i s F l e x P a p e r S h e e t = " 0 " > < c e l l p r o t e c t i o n / > < a p p E t D b R e l a t i o n s / > < / w o S h e e t P r o p s > < w o S h e e t P r o p s   s h e e t S t i d = " 2 9 "   i n t e r l i n e O n O f f = " 0 "   i n t e r l i n e C o l o r = " 0 "   i s D b S h e e t = " 0 "   i s D a s h B o a r d S h e e t = " 0 "   i s D b D a s h B o a r d S h e e t = " 0 "   i s F l e x P a p e r S h e e t = " 0 " > < c e l l p r o t e c t i o n / > < a p p E t D b R e l a t i o n s / > < / w o S h e e t P r o p s > < w o S h e e t P r o p s   s h e e t S t i d = " 3 2 " 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s P r o p s > < w o B o o k P r o p s > < b o o k S e t t i n g s   f i l e I d = " 5 3 5 9 6 9 7 8 6 6 8 6 "   i s F i l t e r S h a r e d = " 0 "   w o E t M t c E n a b l e d = " 0 "   c o r e C o n q u e r U s e r I d = " "   i s A u t o U p d a t e P a u s e d = " 0 "   f i l t e r T y p e = " u s e r "   i s M e r g e T a s k s A u t o U p d a t e = " 0 "   i s I n s e r P i c A s A t t a c h m e n t = " 0 "   s u p p o r t D b F m l a D i s p = " 0 " / > < / w o B o o k P r o p s > < / w o P r o p s > 
</file>

<file path=customXml/item3.xml>��< ? x m l   v e r s i o n = " 1 . 0 "   s t a n d a l o n e = " y e s " ? > < p i x e l a t o r s   x m l n s = " h t t p s : / / w e b . w p s . c n / e t / 2 0 1 8 / m a i n "   x m l n s : s = " h t t p : / / s c h e m a s . o p e n x m l f o r m a t s . o r g / s p r e a d s h e e t m l / 2 0 0 6 / m a i n " > < p i x e l a t o r L i s t   s h e e t S t i d = " 5 2 " / > < p i x e l a t o r L i s t   s h e e t S t i d = " 5 5 " / > < p i x e l a t o r L i s t   s h e e t S t i d = " 4 8 " / > < p i x e l a t o r L i s t   s h e e t S t i d = " 5 6 " / > < p i x e l a t o r L i s t   s h e e t S t i d = " 5 7 " / > < p i x e l a t o r L i s t   s h e e t S t i d = " 1 0 " / > < p i x e l a t o r L i s t   s h e e t S t i d = " 3 1 " / > < p i x e l a t o r L i s t   s h e e t S t i d = " 4 7 " / > < p i x e l a t o r L i s t   s h e e t S t i d = " 2 9 " / > < p i x e l a t o r L i s t   s h e e t S t i d = " 3 2 " / > < p i x e l a t o r L i s t   s h e e t S t i d = " 7 " / > < p i x e l a t o r L i s t   s h e e t S t i d = " 1 1 " / > < / p i x e l a t o r 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WWO_wpscloud_20260627120303-b172d4396d</Application>
  <HeadingPairs>
    <vt:vector size="2" baseType="variant">
      <vt:variant>
        <vt:lpstr>工作表</vt:lpstr>
      </vt:variant>
      <vt:variant>
        <vt:i4>3</vt:i4>
      </vt:variant>
    </vt:vector>
  </HeadingPairs>
  <TitlesOfParts>
    <vt:vector size="3" baseType="lpstr">
      <vt:lpstr>材料报价清单</vt:lpstr>
      <vt:lpstr>地质队案例学习</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顾北</cp:lastModifiedBy>
  <dcterms:created xsi:type="dcterms:W3CDTF">2024-12-18T13:48:00Z</dcterms:created>
  <dcterms:modified xsi:type="dcterms:W3CDTF">2026-07-17T00:28:20Z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EB0BA99E8FD54458B5A0C9676F0B3916_13</vt:lpwstr>
  </property>
  <property fmtid="{D5CDD505-2E9C-101B-9397-08002B2CF9AE}" pid="3" name="KSOProductBuildVer">
    <vt:lpwstr>2052-12.1.0.26895</vt:lpwstr>
  </property>
  <property fmtid="{D5CDD505-2E9C-101B-9397-08002B2CF9AE}" pid="4" name="CalculationRule">
    <vt:i4>0</vt:i4>
  </property>
</Properties>
</file>