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劳务（专业）分包清单" sheetId="58" r:id="rId1"/>
    <sheet name="地质队案例学习" sheetId="7" state="hidden" r:id="rId2"/>
    <sheet name="WpsReserved_CellImgList" sheetId="11" state="very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<sst xmlns="http://schemas.openxmlformats.org/spreadsheetml/2006/main" count="62" uniqueCount="45">
  <si>
    <t>界首市城区污水处理厂改扩建及配套管网工程(三期)项目钢板桩专业分包遴选清单</t>
  </si>
  <si>
    <t>不含增值税
小计</t>
  </si>
  <si>
    <t>税率</t>
  </si>
  <si>
    <t>增值税</t>
  </si>
  <si>
    <t>价税合计</t>
  </si>
  <si>
    <t>下浮比例</t>
  </si>
  <si>
    <t>标注黄色区域填报下浮比例，例如填报下浮比例10%，则单位响应综合单价为：不含税单价限价*（1-10%）</t>
  </si>
  <si>
    <t>序号</t>
  </si>
  <si>
    <t>部位</t>
  </si>
  <si>
    <t>清单名称</t>
  </si>
  <si>
    <t>清单特征</t>
  </si>
  <si>
    <t>单位</t>
  </si>
  <si>
    <t>甲供材</t>
  </si>
  <si>
    <t>数量</t>
  </si>
  <si>
    <t>单价限价
（不含税，元）</t>
  </si>
  <si>
    <t>响应综合单价
（不含税，元）</t>
  </si>
  <si>
    <t>合价
（不含税，元）</t>
  </si>
  <si>
    <t>费用组成</t>
  </si>
  <si>
    <t>计量规则</t>
  </si>
  <si>
    <t>工作内容</t>
  </si>
  <si>
    <t>备注</t>
  </si>
  <si>
    <t>界首市城区</t>
  </si>
  <si>
    <t>打拔钢板桩</t>
  </si>
  <si>
    <t>1．部位：需钢板桩支护沟槽、基坑处
2．桩长：6-12m
3．地层情况：详见地勘报告
4．清单工程量为钢板桩重量，含引孔措施、拔除后回填等所有费用，中标后单价不予调整
5．其他：未尽事宜具体详见设计图纸、图集、招标文件、政府相关文件、规范等其它资料，满足验收要求</t>
  </si>
  <si>
    <t>t</t>
  </si>
  <si>
    <t>/</t>
  </si>
  <si>
    <t>单价包含除甲供材以外的人工费 、材料费 、机械费 、管理费 、利润 、措施费 、风险费 、安全文明施工等所有费用</t>
  </si>
  <si>
    <t>打、拔钢板桩按设计桩体以质量计算。（</t>
  </si>
  <si>
    <t>满足施工图纸及清单的全部工作内容</t>
  </si>
  <si>
    <t>围檩支撑施工费</t>
  </si>
  <si>
    <t>一、1.材质规格：HW250×250 宽翼缘 H 型钢钢腰梁
2.连接构造：配套、加劲肋、300×300×12 钢垫板、钢牛腿（纵向每 3m 设置一组）
3.加工要求：工厂切割下料，现场焊接安装，焊缝满焊防腐处理
4.辅助内容：包含型钢切割、焊接、吊装就位、与钢板桩固定、除锈刷防锈漆综合考虑
5.包含安转拆除
二、1.材质规格：D203×6.5 无缝钢管水平对撑
2.连接构造：钢管两端与钢腰梁焊接加固，配套封头加劲板
3.加工要求：钢管切割、坡口焊接、吊装顶紧安装，整体除锈刷防锈漆
4.辅助内容：包含钢管下料、焊接、支撑顶紧、临时固定、拆除综合考虑</t>
  </si>
  <si>
    <t>钢支撑按设计图示尺寸，以质量计算。</t>
  </si>
  <si>
    <t>钢板桩使用费</t>
  </si>
  <si>
    <t>1．场内临时堆放、运输等全部操作过程。包含引孔费、运费、机械进出场费综合到打拔费用等投标人根据现场实际情况自行综合考虑，中标后单价不予调整
2．其他：未尽事宜具体详见图纸、图集、答疑、招标文件、政府相关文件、规范等其他资料，满足验收要求</t>
  </si>
  <si>
    <t>t*天</t>
  </si>
  <si>
    <t>按实际使用日期以元/t.天计算</t>
  </si>
  <si>
    <t>暂按30天计算</t>
  </si>
  <si>
    <t>围檩支撑使用费</t>
  </si>
  <si>
    <t>地质大队</t>
  </si>
  <si>
    <t>1、组织架构层面</t>
  </si>
  <si>
    <t>1、只是机关和企业做项目管理，最小利润中心是最下层项目；
2、管理制度：以机关单位和集团公司进行调研，但是方案以队维度整体输出；
3、内部委托情况在上级单位汇总时过滤掉，方案是加了业务类型做区分；
4、</t>
  </si>
  <si>
    <t>2、方案</t>
  </si>
  <si>
    <t>1、经营模式与标准产品差不多，管理上更简单
2、资金帐实体业务，地质队特殊业务
3、核心经营目标：现金流、利润（产值数据是下级直接报送的）
4、薪资管理需求：线下薪资明细导入系统，系统自动汇总且每个月自动拍照生成数据，研发开发；
5、收发文：收发文全过程在线上走，涉及到多次分发情况，研发开发；
6、数据快照：原始数据修改后在历史报表查看能看原始数据，研发开发报表拍照；
7、质量安全管理：按照项目阶段划分；</t>
  </si>
  <si>
    <t>3、实施流程风险</t>
  </si>
  <si>
    <t>1、过程中未与老板汇报，在老板访谈时明确清楚：汇报方式（领导群）和周例会；
2、计划编制问题，研发时间未提前预留空间，且不细化；
3、范围管控：
4、历史数据处理：在计划编制上编制清晰；</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</si>
</sst>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s>
  <fonts count="30">
    <font>
      <sz val="10"/>
      <color theme="1"/>
      <name val="等线"/>
      <charset val="134"/>
      <scheme val="minor"/>
    </font>
    <font>
      <b/>
      <sz val="18"/>
      <name val="等线"/>
      <charset val="134"/>
      <scheme val="minor"/>
    </font>
    <font>
      <b/>
      <sz val="10"/>
      <name val="等线"/>
      <charset val="134"/>
      <scheme val="minor"/>
    </font>
    <font>
      <sz val="12"/>
      <name val="等线"/>
      <charset val="134"/>
      <scheme val="minor"/>
    </font>
    <font>
      <sz val="10"/>
      <name val="等线"/>
      <charset val="134"/>
      <scheme val="minor"/>
    </font>
    <font>
      <sz val="12"/>
      <color theme="1"/>
      <name val="等线"/>
      <charset val="134"/>
      <scheme val="minor"/>
    </font>
    <font>
      <b/>
      <sz val="10"/>
      <color rgb="FFFF0000"/>
      <name val="等线"/>
      <charset val="134"/>
    </font>
    <font>
      <sz val="12"/>
      <color rgb="FF000000"/>
      <name val="等线"/>
      <charset val="134"/>
    </font>
    <font>
      <sz val="10"/>
      <name val="等线"/>
      <charset val="0"/>
      <scheme val="minor"/>
    </font>
    <font>
      <sz val="20"/>
      <name val="等线"/>
      <charset val="0"/>
      <scheme val="minor"/>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5">
    <fill>
      <patternFill patternType="none"/>
    </fill>
    <fill>
      <patternFill patternType="gray125"/>
    </fill>
    <fill>
      <patternFill patternType="solid">
        <fgColor rgb="FFF8CBAD"/>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rgb="FF000000"/>
      </bottom>
      <diagonal/>
    </border>
    <border>
      <left style="thin">
        <color auto="1"/>
      </left>
      <right style="thin">
        <color auto="1"/>
      </right>
      <top style="thin">
        <color rgb="FF000000"/>
      </top>
      <bottom/>
      <diagonal/>
    </border>
    <border>
      <left style="thin">
        <color auto="1"/>
      </left>
      <right style="thin">
        <color auto="1"/>
      </right>
      <top style="thin">
        <color rgb="FF000000"/>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top style="thin">
        <color rgb="FF000000"/>
      </top>
      <bottom/>
      <diagonal/>
    </border>
    <border>
      <left/>
      <right/>
      <top style="thin">
        <color rgb="FF000000"/>
      </top>
      <bottom/>
      <diagonal/>
    </border>
    <border>
      <left/>
      <right style="thin">
        <color auto="1"/>
      </right>
      <top style="thin">
        <color rgb="FF000000"/>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4" borderId="1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4" applyNumberFormat="0" applyFill="0" applyAlignment="0" applyProtection="0">
      <alignment vertical="center"/>
    </xf>
    <xf numFmtId="0" fontId="17" fillId="0" borderId="14" applyNumberFormat="0" applyFill="0" applyAlignment="0" applyProtection="0">
      <alignment vertical="center"/>
    </xf>
    <xf numFmtId="0" fontId="18" fillId="0" borderId="15" applyNumberFormat="0" applyFill="0" applyAlignment="0" applyProtection="0">
      <alignment vertical="center"/>
    </xf>
    <xf numFmtId="0" fontId="18" fillId="0" borderId="0" applyNumberFormat="0" applyFill="0" applyBorder="0" applyAlignment="0" applyProtection="0">
      <alignment vertical="center"/>
    </xf>
    <xf numFmtId="0" fontId="19" fillId="5" borderId="16" applyNumberFormat="0" applyAlignment="0" applyProtection="0">
      <alignment vertical="center"/>
    </xf>
    <xf numFmtId="0" fontId="20" fillId="6" borderId="17" applyNumberFormat="0" applyAlignment="0" applyProtection="0">
      <alignment vertical="center"/>
    </xf>
    <xf numFmtId="0" fontId="21" fillId="6" borderId="16" applyNumberFormat="0" applyAlignment="0" applyProtection="0">
      <alignment vertical="center"/>
    </xf>
    <xf numFmtId="0" fontId="22" fillId="7" borderId="18" applyNumberFormat="0" applyAlignment="0" applyProtection="0">
      <alignment vertical="center"/>
    </xf>
    <xf numFmtId="0" fontId="23" fillId="0" borderId="19" applyNumberFormat="0" applyFill="0" applyAlignment="0" applyProtection="0">
      <alignment vertical="center"/>
    </xf>
    <xf numFmtId="0" fontId="24" fillId="0" borderId="20" applyNumberFormat="0" applyFill="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8" fillId="34" borderId="0" applyNumberFormat="0" applyBorder="0" applyAlignment="0" applyProtection="0">
      <alignment vertical="center"/>
    </xf>
  </cellStyleXfs>
  <cellXfs count="42">
    <xf numFmtId="0" fontId="0" fillId="0" borderId="0" xfId="0">
      <alignment vertical="center"/>
    </xf>
    <xf numFmtId="0" fontId="0" fillId="0" borderId="0" xfId="0" applyAlignment="1">
      <alignment vertical="center" wrapText="1"/>
    </xf>
    <xf numFmtId="0" fontId="0" fillId="0" borderId="0" xfId="0" applyProtection="1">
      <alignment vertical="center"/>
    </xf>
    <xf numFmtId="176" fontId="0" fillId="0" borderId="0" xfId="0" applyNumberFormat="1" applyProtection="1">
      <alignment vertical="center"/>
    </xf>
    <xf numFmtId="176" fontId="0" fillId="0" borderId="0" xfId="0" applyNumberFormat="1" applyAlignment="1" applyProtection="1">
      <alignment horizontal="center" vertical="center"/>
    </xf>
    <xf numFmtId="0" fontId="1" fillId="0" borderId="1" xfId="0" applyNumberFormat="1" applyFont="1" applyFill="1" applyBorder="1" applyAlignment="1" applyProtection="1">
      <alignment horizontal="center" vertical="center" readingOrder="1"/>
    </xf>
    <xf numFmtId="176" fontId="1" fillId="0" borderId="1" xfId="0" applyNumberFormat="1" applyFont="1" applyFill="1" applyBorder="1" applyAlignment="1" applyProtection="1">
      <alignment horizontal="center" vertical="center" readingOrder="1"/>
    </xf>
    <xf numFmtId="49" fontId="2" fillId="0" borderId="2" xfId="0" applyNumberFormat="1" applyFont="1" applyFill="1" applyBorder="1" applyAlignment="1" applyProtection="1">
      <alignment horizontal="center" vertical="center" wrapText="1"/>
    </xf>
    <xf numFmtId="0" fontId="2" fillId="0" borderId="2" xfId="0" applyNumberFormat="1" applyFont="1" applyFill="1" applyBorder="1" applyAlignment="1" applyProtection="1">
      <alignment horizontal="center" vertical="center" wrapText="1"/>
    </xf>
    <xf numFmtId="9" fontId="2" fillId="0" borderId="2" xfId="0" applyNumberFormat="1" applyFont="1" applyFill="1" applyBorder="1" applyAlignment="1" applyProtection="1">
      <alignment horizontal="center" vertical="center" wrapText="1"/>
    </xf>
    <xf numFmtId="176" fontId="2" fillId="0" borderId="2" xfId="0" applyNumberFormat="1" applyFont="1" applyFill="1" applyBorder="1" applyAlignment="1" applyProtection="1">
      <alignment horizontal="center" vertical="center" wrapText="1"/>
    </xf>
    <xf numFmtId="176" fontId="2" fillId="0" borderId="3" xfId="0" applyNumberFormat="1" applyFont="1" applyFill="1" applyBorder="1" applyAlignment="1" applyProtection="1">
      <alignment horizontal="center" vertical="center" wrapText="1"/>
    </xf>
    <xf numFmtId="49" fontId="2" fillId="0" borderId="4" xfId="0" applyNumberFormat="1" applyFont="1" applyFill="1" applyBorder="1" applyAlignment="1" applyProtection="1">
      <alignment horizontal="center" vertical="center" wrapText="1"/>
    </xf>
    <xf numFmtId="0" fontId="2" fillId="0" borderId="4" xfId="0" applyNumberFormat="1" applyFont="1" applyFill="1" applyBorder="1" applyAlignment="1" applyProtection="1">
      <alignment horizontal="center" vertical="center" wrapText="1"/>
    </xf>
    <xf numFmtId="9" fontId="2" fillId="0" borderId="4" xfId="0" applyNumberFormat="1" applyFont="1" applyFill="1" applyBorder="1" applyAlignment="1" applyProtection="1">
      <alignment horizontal="center" vertical="center" wrapText="1"/>
    </xf>
    <xf numFmtId="176" fontId="2" fillId="0" borderId="4" xfId="0" applyNumberFormat="1" applyFont="1" applyFill="1" applyBorder="1" applyAlignment="1" applyProtection="1">
      <alignment horizontal="center" vertical="center" wrapText="1"/>
    </xf>
    <xf numFmtId="176" fontId="2" fillId="0" borderId="5" xfId="0" applyNumberFormat="1" applyFont="1" applyFill="1" applyBorder="1" applyAlignment="1" applyProtection="1">
      <alignment horizontal="center" vertical="center" wrapText="1"/>
    </xf>
    <xf numFmtId="0" fontId="3" fillId="2" borderId="4" xfId="0" applyNumberFormat="1" applyFont="1" applyFill="1" applyBorder="1" applyAlignment="1" applyProtection="1">
      <alignment horizontal="center" vertical="center" wrapText="1" readingOrder="1"/>
    </xf>
    <xf numFmtId="0" fontId="3" fillId="2" borderId="4" xfId="0" applyNumberFormat="1" applyFont="1" applyFill="1" applyBorder="1" applyAlignment="1" applyProtection="1">
      <alignment horizontal="center" vertical="center" readingOrder="1"/>
    </xf>
    <xf numFmtId="0" fontId="3" fillId="2" borderId="6" xfId="0" applyNumberFormat="1" applyFont="1" applyFill="1" applyBorder="1" applyAlignment="1" applyProtection="1">
      <alignment horizontal="center" vertical="center" readingOrder="1"/>
    </xf>
    <xf numFmtId="176" fontId="3" fillId="2" borderId="6" xfId="0" applyNumberFormat="1" applyFont="1" applyFill="1" applyBorder="1" applyAlignment="1" applyProtection="1">
      <alignment horizontal="center" vertical="center" wrapText="1" readingOrder="1"/>
    </xf>
    <xf numFmtId="0" fontId="4" fillId="0" borderId="5" xfId="0" applyNumberFormat="1" applyFont="1" applyFill="1" applyBorder="1" applyAlignment="1" applyProtection="1">
      <alignment horizontal="center" vertical="center" wrapText="1" readingOrder="1"/>
    </xf>
    <xf numFmtId="0" fontId="3" fillId="0" borderId="5" xfId="0" applyNumberFormat="1" applyFont="1" applyFill="1" applyBorder="1" applyAlignment="1" applyProtection="1">
      <alignment horizontal="center" vertical="center" wrapText="1" readingOrder="1"/>
    </xf>
    <xf numFmtId="0" fontId="5" fillId="0" borderId="5" xfId="0" applyFont="1" applyBorder="1" applyAlignment="1" applyProtection="1">
      <alignment horizontal="center" vertical="center" wrapText="1"/>
    </xf>
    <xf numFmtId="0" fontId="5" fillId="0" borderId="5" xfId="0" applyFont="1" applyBorder="1" applyAlignment="1" applyProtection="1">
      <alignment vertical="center" wrapText="1"/>
    </xf>
    <xf numFmtId="0" fontId="3" fillId="0" borderId="5" xfId="0" applyFont="1" applyFill="1" applyBorder="1" applyAlignment="1" applyProtection="1">
      <alignment horizontal="center" vertical="center" wrapText="1"/>
    </xf>
    <xf numFmtId="0" fontId="5" fillId="0" borderId="5" xfId="0" applyFont="1" applyBorder="1" applyAlignment="1" applyProtection="1">
      <alignment horizontal="center" vertical="center"/>
    </xf>
    <xf numFmtId="176" fontId="3" fillId="0" borderId="5" xfId="0" applyNumberFormat="1" applyFont="1" applyFill="1" applyBorder="1" applyAlignment="1" applyProtection="1">
      <alignment horizontal="center" vertical="center"/>
    </xf>
    <xf numFmtId="176" fontId="6" fillId="0" borderId="7" xfId="0" applyNumberFormat="1" applyFont="1" applyFill="1" applyBorder="1" applyAlignment="1" applyProtection="1">
      <alignment horizontal="center" vertical="center" wrapText="1"/>
    </xf>
    <xf numFmtId="49" fontId="6" fillId="0" borderId="8" xfId="0" applyNumberFormat="1" applyFont="1" applyFill="1" applyBorder="1" applyAlignment="1" applyProtection="1">
      <alignment horizontal="center" vertical="center" wrapText="1"/>
    </xf>
    <xf numFmtId="49" fontId="6" fillId="0" borderId="9" xfId="0" applyNumberFormat="1" applyFont="1" applyFill="1" applyBorder="1" applyAlignment="1" applyProtection="1">
      <alignment horizontal="center" vertical="center" wrapText="1"/>
    </xf>
    <xf numFmtId="10" fontId="2" fillId="3" borderId="5" xfId="0" applyNumberFormat="1" applyFont="1" applyFill="1" applyBorder="1" applyAlignment="1" applyProtection="1">
      <alignment horizontal="center" vertical="center" wrapText="1"/>
    </xf>
    <xf numFmtId="176" fontId="6" fillId="0" borderId="10" xfId="0" applyNumberFormat="1" applyFont="1" applyFill="1" applyBorder="1" applyAlignment="1" applyProtection="1">
      <alignment horizontal="center" vertical="center" wrapText="1"/>
    </xf>
    <xf numFmtId="49" fontId="6" fillId="0" borderId="11" xfId="0" applyNumberFormat="1" applyFont="1" applyFill="1" applyBorder="1" applyAlignment="1" applyProtection="1">
      <alignment horizontal="center" vertical="center" wrapText="1"/>
    </xf>
    <xf numFmtId="49" fontId="6" fillId="0" borderId="12" xfId="0" applyNumberFormat="1" applyFont="1" applyFill="1" applyBorder="1" applyAlignment="1" applyProtection="1">
      <alignment horizontal="center" vertical="center" wrapText="1"/>
    </xf>
    <xf numFmtId="176" fontId="7" fillId="2" borderId="6" xfId="0" applyNumberFormat="1" applyFont="1" applyFill="1" applyBorder="1" applyAlignment="1" applyProtection="1">
      <alignment horizontal="center" vertical="center" wrapText="1" readingOrder="1"/>
    </xf>
    <xf numFmtId="0" fontId="3" fillId="2" borderId="4" xfId="0" applyNumberFormat="1" applyFont="1" applyFill="1" applyBorder="1" applyAlignment="1" applyProtection="1">
      <alignment horizontal="center" vertical="center" wrapText="1"/>
    </xf>
    <xf numFmtId="176" fontId="3" fillId="0" borderId="5" xfId="0" applyNumberFormat="1" applyFont="1" applyFill="1" applyBorder="1" applyAlignment="1" applyProtection="1">
      <alignment horizontal="center" vertical="center" wrapText="1" readingOrder="1"/>
    </xf>
    <xf numFmtId="0" fontId="8" fillId="0" borderId="5" xfId="0" applyFont="1" applyFill="1" applyBorder="1" applyAlignment="1" applyProtection="1">
      <alignment horizontal="center" vertical="center" wrapText="1"/>
    </xf>
    <xf numFmtId="0" fontId="0" fillId="0" borderId="5" xfId="0" applyBorder="1" applyAlignment="1" applyProtection="1">
      <alignment vertical="center" wrapText="1"/>
    </xf>
    <xf numFmtId="0" fontId="3" fillId="0" borderId="5" xfId="0" applyNumberFormat="1" applyFont="1" applyFill="1" applyBorder="1" applyAlignment="1" applyProtection="1">
      <alignment horizontal="center" vertical="center" wrapText="1"/>
    </xf>
    <xf numFmtId="0" fontId="9" fillId="0" borderId="5" xfId="0" applyFont="1" applyFill="1" applyBorder="1" applyAlignment="1" applyProtection="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customXml" Target="../customXml/item3.xml"/><Relationship Id="rId5" Type="http://schemas.openxmlformats.org/officeDocument/2006/relationships/customXml" Target="../customXml/item2.xml"/><Relationship Id="rId4" Type="http://schemas.openxmlformats.org/officeDocument/2006/relationships/customXml" Target="../customXml/item1.xml"/><Relationship Id="rId3" Type="http://schemas.openxmlformats.org/officeDocument/2006/relationships/worksheet" Target="worksheets/sheet3.xml"/><Relationship Id="rId2" Type="http://schemas.openxmlformats.org/officeDocument/2006/relationships/worksheet" Target="worksheets/sheet2.xml"/><Relationship Id="rId10" Type="http://www.wps.cn/officeDocument/2023/relationships/customStorage" Target="customStorage/customStorage.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等线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等线"/>
        <a:ea typeface=""/>
        <a:cs typeface=""/>
        <a:font script="Jpan" typeface="游明朝"/>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tabSelected="1" zoomScale="85" zoomScaleNormal="85" workbookViewId="0">
      <selection activeCell="H5" sqref="H5:H8"/>
    </sheetView>
  </sheetViews>
  <sheetFormatPr defaultColWidth="9.14285714285714" defaultRowHeight="12.75" outlineLevelRow="7"/>
  <cols>
    <col min="1" max="1" width="15.8571428571429" style="2" customWidth="1"/>
    <col min="2" max="2" width="17.7142857142857" style="2" customWidth="1"/>
    <col min="3" max="3" width="14.2857142857143" style="2" customWidth="1"/>
    <col min="4" max="4" width="39.2857142857143" style="2" customWidth="1"/>
    <col min="5" max="7" width="14.2857142857143" style="2" customWidth="1"/>
    <col min="8" max="8" width="18.5714285714286" style="3" customWidth="1"/>
    <col min="9" max="9" width="19.7142857142857" style="4" customWidth="1"/>
    <col min="10" max="10" width="19" style="3" customWidth="1"/>
    <col min="11" max="11" width="18.7142857142857" style="2" customWidth="1"/>
    <col min="12" max="12" width="17.2857142857143" style="2" customWidth="1"/>
    <col min="13" max="13" width="15.2857142857143" style="2" customWidth="1"/>
    <col min="14" max="14" width="14.2857142857143" style="2" customWidth="1"/>
    <col min="15" max="16384" width="9.14285714285714" style="2"/>
  </cols>
  <sheetData>
    <row r="1" ht="51" customHeight="1" spans="1:14">
      <c r="A1" s="5" t="s">
        <v>0</v>
      </c>
      <c r="B1" s="5"/>
      <c r="C1" s="5"/>
      <c r="D1" s="5"/>
      <c r="E1" s="5"/>
      <c r="F1" s="5"/>
      <c r="G1" s="5"/>
      <c r="H1" s="6"/>
      <c r="I1" s="6"/>
      <c r="J1" s="6"/>
      <c r="K1" s="5"/>
      <c r="L1" s="5"/>
      <c r="M1" s="5"/>
      <c r="N1" s="5"/>
    </row>
    <row r="2" ht="42" customHeight="1" spans="1:14">
      <c r="A2" s="7" t="s">
        <v>1</v>
      </c>
      <c r="B2" s="8">
        <f>SUM(J5:J8)</f>
        <v>0</v>
      </c>
      <c r="C2" s="7" t="s">
        <v>2</v>
      </c>
      <c r="D2" s="9">
        <v>0.09</v>
      </c>
      <c r="E2" s="7" t="s">
        <v>3</v>
      </c>
      <c r="F2" s="10">
        <f>D2*B2</f>
        <v>0</v>
      </c>
      <c r="G2" s="7" t="s">
        <v>4</v>
      </c>
      <c r="H2" s="11">
        <f>F2+B2</f>
        <v>0</v>
      </c>
      <c r="I2" s="11" t="s">
        <v>5</v>
      </c>
      <c r="J2" s="28" t="s">
        <v>6</v>
      </c>
      <c r="K2" s="29"/>
      <c r="L2" s="29"/>
      <c r="M2" s="29"/>
      <c r="N2" s="30"/>
    </row>
    <row r="3" ht="42" customHeight="1" spans="1:14">
      <c r="A3" s="12"/>
      <c r="B3" s="13"/>
      <c r="C3" s="12"/>
      <c r="D3" s="14"/>
      <c r="E3" s="12"/>
      <c r="F3" s="15"/>
      <c r="G3" s="12"/>
      <c r="H3" s="16"/>
      <c r="I3" s="31"/>
      <c r="J3" s="32"/>
      <c r="K3" s="33"/>
      <c r="L3" s="33"/>
      <c r="M3" s="33"/>
      <c r="N3" s="34"/>
    </row>
    <row r="4" ht="36" customHeight="1" spans="1:14">
      <c r="A4" s="17" t="s">
        <v>7</v>
      </c>
      <c r="B4" s="17" t="s">
        <v>8</v>
      </c>
      <c r="C4" s="17" t="s">
        <v>9</v>
      </c>
      <c r="D4" s="17" t="s">
        <v>10</v>
      </c>
      <c r="E4" s="18" t="s">
        <v>11</v>
      </c>
      <c r="F4" s="19" t="s">
        <v>12</v>
      </c>
      <c r="G4" s="17" t="s">
        <v>13</v>
      </c>
      <c r="H4" s="20" t="s">
        <v>14</v>
      </c>
      <c r="I4" s="35" t="s">
        <v>15</v>
      </c>
      <c r="J4" s="35" t="s">
        <v>16</v>
      </c>
      <c r="K4" s="17" t="s">
        <v>17</v>
      </c>
      <c r="L4" s="17" t="s">
        <v>18</v>
      </c>
      <c r="M4" s="17" t="s">
        <v>19</v>
      </c>
      <c r="N4" s="36" t="s">
        <v>20</v>
      </c>
    </row>
    <row r="5" ht="30" customHeight="1" spans="1:14">
      <c r="A5" s="21">
        <v>1</v>
      </c>
      <c r="B5" s="22" t="s">
        <v>21</v>
      </c>
      <c r="C5" s="23" t="s">
        <v>22</v>
      </c>
      <c r="D5" s="24" t="s">
        <v>23</v>
      </c>
      <c r="E5" s="25" t="s">
        <v>24</v>
      </c>
      <c r="F5" s="26" t="s">
        <v>25</v>
      </c>
      <c r="G5" s="27">
        <v>5919.58</v>
      </c>
      <c r="H5" s="27">
        <v>293.5</v>
      </c>
      <c r="I5" s="37">
        <f>IF(OR($I$3=""),0,H5*(1-$I$3))</f>
        <v>0</v>
      </c>
      <c r="J5" s="37">
        <f>I5*G5</f>
        <v>0</v>
      </c>
      <c r="K5" s="38" t="s">
        <v>26</v>
      </c>
      <c r="L5" s="39" t="s">
        <v>27</v>
      </c>
      <c r="M5" s="39" t="s">
        <v>28</v>
      </c>
      <c r="N5" s="40"/>
    </row>
    <row r="6" ht="30" customHeight="1" spans="1:14">
      <c r="A6" s="21">
        <v>2</v>
      </c>
      <c r="B6" s="22" t="s">
        <v>21</v>
      </c>
      <c r="C6" s="23" t="s">
        <v>29</v>
      </c>
      <c r="D6" s="24" t="s">
        <v>30</v>
      </c>
      <c r="E6" s="25" t="s">
        <v>24</v>
      </c>
      <c r="F6" s="26" t="s">
        <v>25</v>
      </c>
      <c r="G6" s="27">
        <v>849.97</v>
      </c>
      <c r="H6" s="27">
        <v>680</v>
      </c>
      <c r="I6" s="37">
        <f>IF(OR($I$3=""),0,H6*(1-$I$3))</f>
        <v>0</v>
      </c>
      <c r="J6" s="37">
        <f>I6*G6</f>
        <v>0</v>
      </c>
      <c r="K6" s="38" t="s">
        <v>26</v>
      </c>
      <c r="L6" s="39" t="s">
        <v>31</v>
      </c>
      <c r="M6" s="39" t="s">
        <v>28</v>
      </c>
      <c r="N6" s="41"/>
    </row>
    <row r="7" ht="30" customHeight="1" spans="1:14">
      <c r="A7" s="21">
        <v>3</v>
      </c>
      <c r="B7" s="22" t="s">
        <v>21</v>
      </c>
      <c r="C7" s="23" t="s">
        <v>32</v>
      </c>
      <c r="D7" s="24" t="s">
        <v>33</v>
      </c>
      <c r="E7" s="25" t="s">
        <v>34</v>
      </c>
      <c r="F7" s="26" t="s">
        <v>25</v>
      </c>
      <c r="G7" s="27">
        <v>177587.4</v>
      </c>
      <c r="H7" s="27">
        <v>3.67</v>
      </c>
      <c r="I7" s="37">
        <f>IF(OR($I$3=""),0,H7*(1-$I$3))</f>
        <v>0</v>
      </c>
      <c r="J7" s="37">
        <f>I7*G7</f>
        <v>0</v>
      </c>
      <c r="K7" s="38" t="s">
        <v>26</v>
      </c>
      <c r="L7" s="39" t="s">
        <v>35</v>
      </c>
      <c r="M7" s="39" t="s">
        <v>28</v>
      </c>
      <c r="N7" s="38" t="s">
        <v>36</v>
      </c>
    </row>
    <row r="8" ht="30" customHeight="1" spans="1:14">
      <c r="A8" s="21">
        <v>4</v>
      </c>
      <c r="B8" s="22" t="s">
        <v>21</v>
      </c>
      <c r="C8" s="23" t="s">
        <v>37</v>
      </c>
      <c r="D8" s="24" t="s">
        <v>33</v>
      </c>
      <c r="E8" s="25" t="s">
        <v>34</v>
      </c>
      <c r="F8" s="25" t="s">
        <v>25</v>
      </c>
      <c r="G8" s="27">
        <v>25499.1</v>
      </c>
      <c r="H8" s="27">
        <v>4.13</v>
      </c>
      <c r="I8" s="37">
        <f>IF(OR($I$3=""),0,H8*(1-$I$3))</f>
        <v>0</v>
      </c>
      <c r="J8" s="37">
        <f>I8*G8</f>
        <v>0</v>
      </c>
      <c r="K8" s="38" t="s">
        <v>26</v>
      </c>
      <c r="L8" s="39" t="s">
        <v>35</v>
      </c>
      <c r="M8" s="39" t="s">
        <v>28</v>
      </c>
      <c r="N8" s="38" t="s">
        <v>36</v>
      </c>
    </row>
  </sheetData>
  <sheetProtection formatCells="0" formatColumns="0" formatRows="0"/>
  <mergeCells count="10">
    <mergeCell ref="A1:N1"/>
    <mergeCell ref="A2:A3"/>
    <mergeCell ref="B2:B3"/>
    <mergeCell ref="C2:C3"/>
    <mergeCell ref="D2:D3"/>
    <mergeCell ref="E2:E3"/>
    <mergeCell ref="F2:F3"/>
    <mergeCell ref="G2:G3"/>
    <mergeCell ref="H2:H3"/>
    <mergeCell ref="J2:N3"/>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地质队案例学习"/>
  <dimension ref="A1:B4"/>
  <sheetViews>
    <sheetView workbookViewId="0">
      <selection activeCell="A1" sqref="A1"/>
    </sheetView>
  </sheetViews>
  <sheetFormatPr defaultColWidth="13.7809523809524" defaultRowHeight="18" customHeight="1" outlineLevelRow="3" outlineLevelCol="1"/>
  <cols>
    <col min="1" max="1" width="14.7809523809524" customWidth="1"/>
    <col min="2" max="2" width="79.7809523809524" customWidth="1"/>
  </cols>
  <sheetData>
    <row r="1" customHeight="1" spans="2:2">
      <c r="B1" t="s">
        <v>38</v>
      </c>
    </row>
    <row r="2" customHeight="1" spans="1:2">
      <c r="A2" t="s">
        <v>39</v>
      </c>
      <c r="B2" s="1" t="s">
        <v>40</v>
      </c>
    </row>
    <row r="3" customHeight="1" spans="1:2">
      <c r="A3" t="s">
        <v>41</v>
      </c>
      <c r="B3" s="1" t="s">
        <v>42</v>
      </c>
    </row>
    <row r="4" customHeight="1" spans="1:2">
      <c r="A4" t="s">
        <v>43</v>
      </c>
      <c r="B4" s="1" t="s">
        <v>44</v>
      </c>
    </row>
  </sheetData>
  <sheetProtection formatCells="0" formatColumns="0" formatRows="0" insertRows="0" insertColumns="0" insertHyperlinks="0" deleteColumns="0" deleteRows="0" sort="0" autoFilter="0" pivotTables="0"/>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14285714285714" defaultRowHeight="12.75"/>
  <sheetData/>
  <sheetProtection formatCells="0" formatColumns="0" formatRows="0" insertRows="0" insertColumns="0" insertHyperlinks="0" deleteColumns="0" deleteRows="0" sort="0" autoFilter="0" pivotTables="0"/>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s t a n d a l o n e = " y e s " ? > < a u t o f i l t e r s   x m l n s = " h t t p s : / / w e b . w p s . c n / e t / 2 0 1 8 / m a i n " > < s h e e t I t e m   s h e e t S t i d = " 4 7 " > < f i l t e r D a t a   f i l t e r I D = " 2 3 6 8 0 9 5 6 5 " / > < f i l t e r D a t a   f i l t e r I D = " 2 7 4 1 3 3 9 1 5 " / > < / s h e e t I t e m > < / a u t o f i l t e r s > 
</file>

<file path=customXml/item2.xml>��< ? x m l   v e r s i o n = " 1 . 0 "   s t a n d a l o n e = " y e s " ? > < w o P r o p s   x m l n s = " h t t p s : / / w e b . w p s . c n / e t / 2 0 1 8 / m a i n "   x m l n s : s = " h t t p : / / s c h e m a s . o p e n x m l f o r m a t s . o r g / s p r e a d s h e e t m l / 2 0 0 6 / m a i n " > < w o S h e e t s P r o p s > < w o S h e e t P r o p s   s h e e t S t i d = " 5 2 "   i n t e r l i n e O n O f f = " 0 "   i n t e r l i n e C o l o r = " 0 "   i s D b S h e e t = " 0 "   i s D a s h B o a r d S h e e t = " 0 "   i s D b D a s h B o a r d S h e e t = " 0 "   i s F l e x P a p e r S h e e t = " 0 " > < c e l l p r o t e c t i o n / > < a p p E t D b R e l a t i o n s / > < / w o S h e e t P r o p s > < w o S h e e t P r o p s   s h e e t S t i d = " 5 5 "   i n t e r l i n e O n O f f = " 0 "   i n t e r l i n e C o l o r = " 0 "   i s D b S h e e t = " 0 "   i s D a s h B o a r d S h e e t = " 0 "   i s D b D a s h B o a r d S h e e t = " 0 "   i s F l e x P a p e r S h e e t = " 0 " > < c e l l p r o t e c t i o n / > < a p p E t D b R e l a t i o n s / > < / w o S h e e t P r o p s > < w o S h e e t P r o p s   s h e e t S t i d = " 4 8 "   i n t e r l i n e O n O f f = " 0 "   i n t e r l i n e C o l o r = " 0 "   i s D b S h e e t = " 0 "   i s D a s h B o a r d S h e e t = " 0 "   i s D b D a s h B o a r d S h e e t = " 0 "   i s F l e x P a p e r S h e e t = " 0 " > < c e l l p r o t e c t i o n / > < a p p E t D b R e l a t i o n s / > < / w o S h e e t P r o p s > < w o S h e e t P r o p s   s h e e t S t i d = " 5 6 "   i n t e r l i n e O n O f f = " 0 "   i n t e r l i n e C o l o r = " 0 "   i s D b S h e e t = " 0 "   i s D a s h B o a r d S h e e t = " 0 "   i s D b D a s h B o a r d S h e e t = " 0 "   i s F l e x P a p e r S h e e t = " 0 " > < c e l l p r o t e c t i o n / > < a p p E t D b R e l a t i o n s / > < / w o S h e e t P r o p s > < w o S h e e t P r o p s   s h e e t S t i d = " 5 7 "   i n t e r l i n e O n O f f = " 0 "   i n t e r l i n e C o l o r = " 0 "   i s D b S h e e t = " 0 "   i s D a s h B o a r d S h e e t = " 0 "   i s D b D a s h B o a r d S h e e t = " 0 "   i s F l e x P a p e r S h e e t = " 0 " > < c e l l p r o t e c t i o n / > < a p p E t D b R e l a t i o n s / > < / w o S h e e t P r o p s > < w o S h e e t P r o p s   s h e e t S t i d = " 1 0 "   i n t e r l i n e O n O f f = " 0 "   i n t e r l i n e C o l o r = " 0 "   i s D b S h e e t = " 0 "   i s D a s h B o a r d S h e e t = " 0 "   i s D b D a s h B o a r d S h e e t = " 0 "   i s F l e x P a p e r S h e e t = " 0 " > < c e l l p r o t e c t i o n / > < a p p E t D b R e l a t i o n s / > < / w o S h e e t P r o p s > < w o S h e e t P r o p s   s h e e t S t i d = " 3 1 "   i n t e r l i n e O n O f f = " 0 "   i n t e r l i n e C o l o r = " 0 "   i s D b S h e e t = " 0 "   i s D a s h B o a r d S h e e t = " 0 "   i s D b D a s h B o a r d S h e e t = " 0 "   i s F l e x P a p e r S h e e t = " 0 " > < c e l l p r o t e c t i o n / > < a p p E t D b R e l a t i o n s / > < / w o S h e e t P r o p s > < w o S h e e t P r o p s   s h e e t S t i d = " 4 7 "   i n t e r l i n e O n O f f = " 0 "   i n t e r l i n e C o l o r = " 0 "   i s D b S h e e t = " 0 "   i s D a s h B o a r d S h e e t = " 0 "   i s D b D a s h B o a r d S h e e t = " 0 "   i s F l e x P a p e r S h e e t = " 0 " > < c e l l p r o t e c t i o n / > < a p p E t D b R e l a t i o n s / > < / w o S h e e t P r o p s > < w o S h e e t P r o p s   s h e e t S t i d = " 2 9 "   i n t e r l i n e O n O f f = " 0 "   i n t e r l i n e C o l o r = " 0 "   i s D b S h e e t = " 0 "   i s D a s h B o a r d S h e e t = " 0 "   i s D b D a s h B o a r d S h e e t = " 0 "   i s F l e x P a p e r S h e e t = " 0 " > < c e l l p r o t e c t i o n / > < a p p E t D b R e l a t i o n s / > < / w o S h e e t P r o p s > < w o S h e e t P r o p s   s h e e t S t i d = " 3 2 "   i n t e r l i n e O n O f f = " 0 "   i n t e r l i n e C o l o r = " 0 "   i s D b S h e e t = " 0 "   i s D a s h B o a r d S h e e t = " 0 "   i s D b D a s h B o a r d S h e e t = " 0 "   i s F l e x P a p e r S h e e t = " 0 " > < c e l l p r o t e c t i o n / > < a p p E t D b R e l a t i o n s / > < / w o S h e e t P r o p s > < w o S h e e t P r o p s   s h e e t S t i d = " 7 "   i n t e r l i n e O n O f f = " 0 "   i n t e r l i n e C o l o r = " 0 "   i s D b S h e e t = " 0 "   i s D a s h B o a r d S h e e t = " 0 "   i s D b D a s h B o a r d S h e e t = " 0 "   i s F l e x P a p e r S h e e t = " 0 " > < c e l l p r o t e c t i o n / > < a p p E t D b R e l a t i o n s / > < / w o S h e e t P r o p s > < / w o S h e e t s P r o p s > < w o B o o k P r o p s > < b o o k S e t t i n g s   f i l e I d = " 5 3 5 9 6 9 7 8 6 6 8 6 "   i s F i l t e r S h a r e d = " 0 "   w o E t M t c E n a b l e d = " 0 "   c o r e C o n q u e r U s e r I d = " "   i s A u t o U p d a t e P a u s e d = " 0 "   f i l t e r T y p e = " u s e r "   i s M e r g e T a s k s A u t o U p d a t e = " 0 "   i s I n s e r P i c A s A t t a c h m e n t = " 0 "   s u p p o r t D b F m l a D i s p = " 0 " / > < / w o B o o k P r o p s > < / w o P r o p s > 
</file>

<file path=customXml/item3.xml>��< ? x m l   v e r s i o n = " 1 . 0 "   s t a n d a l o n e = " y e s " ? > < p i x e l a t o r s   x m l n s = " h t t p s : / / w e b . w p s . c n / e t / 2 0 1 8 / m a i n "   x m l n s : s = " h t t p : / / s c h e m a s . o p e n x m l f o r m a t s . o r g / s p r e a d s h e e t m l / 2 0 0 6 / m a i n " > < p i x e l a t o r L i s t   s h e e t S t i d = " 5 2 " / > < p i x e l a t o r L i s t   s h e e t S t i d = " 5 5 " / > < p i x e l a t o r L i s t   s h e e t S t i d = " 4 8 " / > < p i x e l a t o r L i s t   s h e e t S t i d = " 5 6 " / > < p i x e l a t o r L i s t   s h e e t S t i d = " 5 7 " / > < p i x e l a t o r L i s t   s h e e t S t i d = " 1 0 " / > < p i x e l a t o r L i s t   s h e e t S t i d = " 3 1 " / > < p i x e l a t o r L i s t   s h e e t S t i d = " 4 7 " / > < p i x e l a t o r L i s t   s h e e t S t i d = " 2 9 " / > < p i x e l a t o r L i s t   s h e e t S t i d = " 3 2 " / > < p i x e l a t o r L i s t   s h e e t S t i d = " 7 " / > < p i x e l a t o r L i s t   s h e e t S t i d = " 1 1 " / > < / p i x e l a t o r s > 
</file>

<file path=customXml/itemProps1.xml><?xml version="1.0" encoding="utf-8"?>
<ds:datastoreItem xmlns:ds="http://schemas.openxmlformats.org/officeDocument/2006/customXml" ds:itemID="{D5662047-3127-477A-AC3A-1D340467FB41}">
  <ds:schemaRefs/>
</ds:datastoreItem>
</file>

<file path=customXml/itemProps2.xml><?xml version="1.0" encoding="utf-8"?>
<ds:datastoreItem xmlns:ds="http://schemas.openxmlformats.org/officeDocument/2006/customXml" ds:itemID="{06C82605-B75B-4693-9329-32AAD527C692}">
  <ds:schemaRefs/>
</ds:datastoreItem>
</file>

<file path=customXml/itemProps3.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WWO_wpscloud_20260627120303-b172d4396d</Application>
  <HeadingPairs>
    <vt:vector size="2" baseType="variant">
      <vt:variant>
        <vt:lpstr>工作表</vt:lpstr>
      </vt:variant>
      <vt:variant>
        <vt:i4>3</vt:i4>
      </vt:variant>
    </vt:vector>
  </HeadingPairs>
  <TitlesOfParts>
    <vt:vector size="3" baseType="lpstr">
      <vt:lpstr>劳务（专业）分包清单</vt:lpstr>
      <vt:lpstr>地质队案例学习</vt:lpstr>
      <vt:lpstr>WpsReserved_CellImgList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cp:lastModifiedBy>
  <dcterms:created xsi:type="dcterms:W3CDTF">2024-12-18T13:48:00Z</dcterms:created>
  <dcterms:modified xsi:type="dcterms:W3CDTF">2026-07-28T08:06:24Z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E3A83DA22BDE4AF387C4E484E22BC74C_13</vt:lpwstr>
  </property>
  <property fmtid="{D5CDD505-2E9C-101B-9397-08002B2CF9AE}" pid="3" name="KSOProductBuildVer">
    <vt:lpwstr>2052-12.1.0.21541</vt:lpwstr>
  </property>
  <property fmtid="{D5CDD505-2E9C-101B-9397-08002B2CF9AE}" pid="4" name="CalculationRule">
    <vt:i4>0</vt:i4>
  </property>
  <property fmtid="{D5CDD505-2E9C-101B-9397-08002B2CF9AE}" pid="5" name="KSOReadingLayout">
    <vt:bool>true</vt:bool>
  </property>
</Properties>
</file>